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usina82-my.sharepoint.com/personal/usina_usina82_onmicrosoft_com/Documents/Documentos/CJU/2022-05_Enauta/Relatório/Databook/ENG/"/>
    </mc:Choice>
  </mc:AlternateContent>
  <xr:revisionPtr revIDLastSave="2874" documentId="8_{EEEE08D3-16B3-41D6-A336-AB4A6AFA7B2C}" xr6:coauthVersionLast="47" xr6:coauthVersionMax="47" xr10:uidLastSave="{DC8FE425-E805-4FC1-9EE5-A28EB2448296}"/>
  <bookViews>
    <workbookView xWindow="0" yWindow="0" windowWidth="20490" windowHeight="10920" tabRatio="958" xr2:uid="{67B82FEB-BDCF-44F4-B2A3-5257E93F1FCD}"/>
  </bookViews>
  <sheets>
    <sheet name="Summary" sheetId="7" r:id="rId1"/>
    <sheet name="GRI" sheetId="2" r:id="rId2"/>
    <sheet name="SASB" sheetId="8" r:id="rId3"/>
    <sheet name="TCFD" sheetId="9" r:id="rId4"/>
    <sheet name="PerformanceData" sheetId="10" r:id="rId5"/>
    <sheet name="Materiality" sheetId="12" r:id="rId6"/>
    <sheet name="Climate" sheetId="11" r:id="rId7"/>
    <sheet name="Environment" sheetId="14" r:id="rId8"/>
    <sheet name="Human Capital" sheetId="13" r:id="rId9"/>
    <sheet name="Safety" sheetId="15" r:id="rId10"/>
    <sheet name="Communities" sheetId="16" r:id="rId11"/>
    <sheet name="Governance" sheetId="18" r:id="rId12"/>
    <sheet name="Compliance" sheetId="17"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5" l="1"/>
  <c r="E194" i="11" l="1"/>
  <c r="D194" i="11"/>
  <c r="C194" i="11"/>
  <c r="K53" i="15" l="1"/>
  <c r="H53" i="15"/>
  <c r="K50" i="15"/>
  <c r="H50" i="15"/>
  <c r="E50" i="15"/>
  <c r="K47" i="15"/>
  <c r="H47" i="15"/>
  <c r="E47" i="15"/>
  <c r="K44" i="15"/>
  <c r="H44" i="15"/>
  <c r="K41" i="15"/>
  <c r="H41" i="15"/>
  <c r="E41" i="15"/>
  <c r="E200" i="14" l="1"/>
  <c r="E199" i="14"/>
  <c r="E198" i="14"/>
  <c r="K67" i="13" l="1"/>
  <c r="K66" i="13"/>
  <c r="K65" i="13"/>
  <c r="K64" i="13"/>
  <c r="K63" i="13"/>
  <c r="K62" i="13"/>
  <c r="H67" i="13"/>
  <c r="H66" i="13"/>
  <c r="H65" i="13"/>
  <c r="H64" i="13"/>
  <c r="H63" i="13"/>
  <c r="H62" i="13"/>
  <c r="E67" i="13"/>
  <c r="E66" i="13"/>
  <c r="E65" i="13"/>
  <c r="E64" i="13"/>
  <c r="E63" i="13"/>
  <c r="E62" i="13"/>
  <c r="D60" i="13"/>
  <c r="F60" i="13"/>
  <c r="G60" i="13"/>
  <c r="I60" i="13"/>
  <c r="J60" i="13"/>
  <c r="C60" i="13"/>
  <c r="K59" i="13"/>
  <c r="H59" i="13"/>
  <c r="E59" i="13"/>
  <c r="K58" i="13"/>
  <c r="H58" i="13"/>
  <c r="E58" i="13"/>
  <c r="K57" i="13"/>
  <c r="H57" i="13"/>
  <c r="E57" i="13"/>
  <c r="K56" i="13"/>
  <c r="H56" i="13"/>
  <c r="E56" i="13"/>
  <c r="J47" i="13"/>
  <c r="I47" i="13"/>
  <c r="G47" i="13"/>
  <c r="F47" i="13"/>
  <c r="D47" i="13"/>
  <c r="C47" i="13"/>
  <c r="K46" i="13"/>
  <c r="H46" i="13"/>
  <c r="E46" i="13"/>
  <c r="K45" i="13"/>
  <c r="H45" i="13"/>
  <c r="E45" i="13"/>
  <c r="K33" i="13"/>
  <c r="K32" i="13"/>
  <c r="H33" i="13"/>
  <c r="H32" i="13"/>
  <c r="D34" i="13"/>
  <c r="F34" i="13"/>
  <c r="G34" i="13"/>
  <c r="I34" i="13"/>
  <c r="J34" i="13"/>
  <c r="C34" i="13"/>
  <c r="E33" i="13"/>
  <c r="E32" i="13"/>
  <c r="K60" i="13" l="1"/>
  <c r="H60" i="13"/>
  <c r="E60" i="13"/>
  <c r="K34" i="13"/>
  <c r="K47" i="13"/>
  <c r="H47" i="13"/>
  <c r="E34" i="13"/>
  <c r="H34" i="13"/>
  <c r="E47" i="13"/>
</calcChain>
</file>

<file path=xl/sharedStrings.xml><?xml version="1.0" encoding="utf-8"?>
<sst xmlns="http://schemas.openxmlformats.org/spreadsheetml/2006/main" count="2329" uniqueCount="1336">
  <si>
    <t>-</t>
  </si>
  <si>
    <t>EM-EP-110a.1</t>
  </si>
  <si>
    <t>EM-EP-110a.2</t>
  </si>
  <si>
    <t>EM-EP-110a.3</t>
  </si>
  <si>
    <t>EM-EP-120a.1</t>
  </si>
  <si>
    <t>EM-EP-140a.1</t>
  </si>
  <si>
    <t>EM-EP-140a.2</t>
  </si>
  <si>
    <t>EM-EP-140a.3</t>
  </si>
  <si>
    <t>EM-EP-140a.4</t>
  </si>
  <si>
    <t>EM-EP-160a.1</t>
  </si>
  <si>
    <t>EM-EP-160a.2</t>
  </si>
  <si>
    <t>EM-EP-160a.3</t>
  </si>
  <si>
    <t>EM-EP-210a.1</t>
  </si>
  <si>
    <t>EM-EP-210a.2</t>
  </si>
  <si>
    <t>EM-EP-210a.3</t>
  </si>
  <si>
    <t>EM-EP-210b.1</t>
  </si>
  <si>
    <t>EM-EP-210b.2</t>
  </si>
  <si>
    <t>EM-EP-320a.1</t>
  </si>
  <si>
    <t>EM-EP-320a.2</t>
  </si>
  <si>
    <t>EM-EP-420a.1</t>
  </si>
  <si>
    <t>EM-EP-420a.2</t>
  </si>
  <si>
    <t>EM-EP-420a.3</t>
  </si>
  <si>
    <t>EM-EP-420a.4</t>
  </si>
  <si>
    <t>EM-EP-510a.1</t>
  </si>
  <si>
    <t>EM-EP-510a.2</t>
  </si>
  <si>
    <t>EM-EP-530a.1</t>
  </si>
  <si>
    <t>EM-EP-540a.1</t>
  </si>
  <si>
    <t>EM-EP-540a.2</t>
  </si>
  <si>
    <t>EM-EP-000.A</t>
  </si>
  <si>
    <t>EM-EP-000.B</t>
  </si>
  <si>
    <t>EM-EP-000.C</t>
  </si>
  <si>
    <t>Key Performance Indicator (KPI)</t>
  </si>
  <si>
    <t>17 p.p.</t>
  </si>
  <si>
    <t>21 p.p.</t>
  </si>
  <si>
    <t>Enauta Participações S.A.</t>
  </si>
  <si>
    <t>SASB EM-EP-110a.2</t>
  </si>
  <si>
    <t>Flaring</t>
  </si>
  <si>
    <t>Total</t>
  </si>
  <si>
    <t>SASB EM-EP-110a.1</t>
  </si>
  <si>
    <t>HFCs</t>
  </si>
  <si>
    <r>
      <t>CO</t>
    </r>
    <r>
      <rPr>
        <vertAlign val="subscript"/>
        <sz val="10"/>
        <color theme="1"/>
        <rFont val="Abadi"/>
        <family val="2"/>
      </rPr>
      <t>2</t>
    </r>
  </si>
  <si>
    <r>
      <t>CH</t>
    </r>
    <r>
      <rPr>
        <vertAlign val="subscript"/>
        <sz val="10"/>
        <color theme="1"/>
        <rFont val="Abadi"/>
        <family val="2"/>
      </rPr>
      <t>4</t>
    </r>
  </si>
  <si>
    <r>
      <t>N</t>
    </r>
    <r>
      <rPr>
        <vertAlign val="subscript"/>
        <sz val="10"/>
        <color theme="1"/>
        <rFont val="Abadi"/>
        <family val="2"/>
      </rPr>
      <t>2</t>
    </r>
    <r>
      <rPr>
        <sz val="10"/>
        <color theme="1"/>
        <rFont val="Abadi"/>
        <family val="2"/>
      </rPr>
      <t>O</t>
    </r>
  </si>
  <si>
    <t>GRI 305-1 | 305-2 | 305-3</t>
  </si>
  <si>
    <r>
      <t>Emissões brutas de GEE (tCO</t>
    </r>
    <r>
      <rPr>
        <b/>
        <vertAlign val="subscript"/>
        <sz val="10"/>
        <color theme="0"/>
        <rFont val="Abadi"/>
        <family val="2"/>
      </rPr>
      <t>2</t>
    </r>
    <r>
      <rPr>
        <b/>
        <sz val="10"/>
        <color theme="0"/>
        <rFont val="Abadi"/>
        <family val="2"/>
      </rPr>
      <t>e)</t>
    </r>
  </si>
  <si>
    <t>GRI 305-4</t>
  </si>
  <si>
    <t>GRI 302-1</t>
  </si>
  <si>
    <t>GRI 302-4</t>
  </si>
  <si>
    <t>GRI 302-1 | 302-3</t>
  </si>
  <si>
    <t>GRI 302-2</t>
  </si>
  <si>
    <t>GRI 102-8 | 102-41</t>
  </si>
  <si>
    <t>GRI 102-8</t>
  </si>
  <si>
    <t>GRI 405-1</t>
  </si>
  <si>
    <t>MBA</t>
  </si>
  <si>
    <t>GRI 405-2</t>
  </si>
  <si>
    <t>GRI 401-1</t>
  </si>
  <si>
    <t>GRI 404-1</t>
  </si>
  <si>
    <t>GRI 303-4</t>
  </si>
  <si>
    <t xml:space="preserve">
</t>
  </si>
  <si>
    <t xml:space="preserve">
</t>
  </si>
  <si>
    <t xml:space="preserve">
</t>
  </si>
  <si>
    <t>SASB EM-EP-140a.2</t>
  </si>
  <si>
    <t>GRI 303-3 | 303-5
SASB EM-EP-140a.1</t>
  </si>
  <si>
    <t>GRI 306-4</t>
  </si>
  <si>
    <t>GRI 306-5</t>
  </si>
  <si>
    <t>Autoclave</t>
  </si>
  <si>
    <t>GRI 306-3</t>
  </si>
  <si>
    <t>Metal</t>
  </si>
  <si>
    <t>GRI 102-9</t>
  </si>
  <si>
    <t>Número de contratos vigentes com fornecedores qualificados/críticos</t>
  </si>
  <si>
    <t>GRI 308-1 | 414-1</t>
  </si>
  <si>
    <t>GRI 308-2 | 414-2</t>
  </si>
  <si>
    <t>GRI 102-18</t>
  </si>
  <si>
    <t>GRI 102-22 | 102-23</t>
  </si>
  <si>
    <t>Antônio Augusto de Queiroz Galvão</t>
  </si>
  <si>
    <t>José Augusto Fernandes Filho</t>
  </si>
  <si>
    <t>José Luiz Alquéres</t>
  </si>
  <si>
    <t>Leduvy de Pina Gouvêa Filho</t>
  </si>
  <si>
    <t>Luiz Carlos de Lemos Costamilan</t>
  </si>
  <si>
    <t>Ricardo de Queiroz Galvão</t>
  </si>
  <si>
    <r>
      <t>Lincoln Rumenos Guardado</t>
    </r>
    <r>
      <rPr>
        <vertAlign val="superscript"/>
        <sz val="10"/>
        <color theme="1"/>
        <rFont val="Abadi"/>
        <family val="2"/>
      </rPr>
      <t>2</t>
    </r>
  </si>
  <si>
    <t>GRI 102-22</t>
  </si>
  <si>
    <t>João Alberto Gomes Bernacchio</t>
  </si>
  <si>
    <t>José Ribamar Lemos de Souza</t>
  </si>
  <si>
    <t>Sérgio Tuffy Sayeg</t>
  </si>
  <si>
    <t>Gil Marques Mendes</t>
  </si>
  <si>
    <t>José Dimas Gurgel</t>
  </si>
  <si>
    <t>Nelson Mitimasa Jinzenji</t>
  </si>
  <si>
    <t>Leduvy Gouvêa</t>
  </si>
  <si>
    <t>Leduvy Gouvêa de Pina Filho</t>
  </si>
  <si>
    <t>José Manuel Matos Nicolau</t>
  </si>
  <si>
    <t>GRI 102-20</t>
  </si>
  <si>
    <t>Décio Oddone</t>
  </si>
  <si>
    <t>Paula Costa Côrte-Real</t>
  </si>
  <si>
    <t>Carlos Mastrangelo</t>
  </si>
  <si>
    <t>GRI 103-1 | 103-2 | 103-3</t>
  </si>
  <si>
    <t>GRI 102-38 | 102-39</t>
  </si>
  <si>
    <t>GRI 102-35 | 102-36 | 102-37</t>
  </si>
  <si>
    <t>GRI 102-35</t>
  </si>
  <si>
    <t>GRI 102-19</t>
  </si>
  <si>
    <t>GRI 102-24</t>
  </si>
  <si>
    <t>GRI 102-25</t>
  </si>
  <si>
    <t>GRI 102-28</t>
  </si>
  <si>
    <t>GRI 102-15 | 102-29 | 102-30 | 102-31</t>
  </si>
  <si>
    <t>GRI 305-1 | 305-2 | 305-3 | 305-5
TCFD</t>
  </si>
  <si>
    <t>TCFD</t>
  </si>
  <si>
    <t>SASB EM-EP-110a.3 | EM-EP-420a.4</t>
  </si>
  <si>
    <t>GRI 103-1 | 103-2 | 103-3 | 201-2</t>
  </si>
  <si>
    <t>GRI 102-21 | 102-40 | 102-42 | 102-43 | 102-46</t>
  </si>
  <si>
    <t>GRI 102-47</t>
  </si>
  <si>
    <t>GRI 102-44</t>
  </si>
  <si>
    <t>GRI 102-26 | 102-27 | 102-33 | 102-34</t>
  </si>
  <si>
    <r>
      <t xml:space="preserve">Os ativos da Enauta ficam em áreas </t>
    </r>
    <r>
      <rPr>
        <i/>
        <sz val="10"/>
        <color theme="1"/>
        <rFont val="Abadi"/>
        <family val="2"/>
      </rPr>
      <t>offshore</t>
    </r>
    <r>
      <rPr>
        <sz val="10"/>
        <color theme="1"/>
        <rFont val="Abadi"/>
        <family val="2"/>
      </rPr>
      <t>, em águas profundas, não tendo proximidade de áreas com status de proteção da biodiversidade.</t>
    </r>
  </si>
  <si>
    <t>GRI 303-1 | 303-2</t>
  </si>
  <si>
    <t>GRI 102-11 | 103-1 | 103-2 | 103-3</t>
  </si>
  <si>
    <t>GRI 306-1 | 306-2</t>
  </si>
  <si>
    <t>Área do bloco (hectares)</t>
  </si>
  <si>
    <t>Relação com unidades de conservação ou de alto valor para a biodiversidade</t>
  </si>
  <si>
    <t>GRI 304-1</t>
  </si>
  <si>
    <t>SASB EM-EP-160a.1</t>
  </si>
  <si>
    <t>GRI 304-2</t>
  </si>
  <si>
    <t>GRI 304-4</t>
  </si>
  <si>
    <t>MMA 2014</t>
  </si>
  <si>
    <t>IUCN 2021</t>
  </si>
  <si>
    <t>ICMBio/MMA 2018</t>
  </si>
  <si>
    <t>GRI 403-9 | 403-10
SASB EM-EP-320a.1</t>
  </si>
  <si>
    <r>
      <t xml:space="preserve">Ver </t>
    </r>
    <r>
      <rPr>
        <u/>
        <sz val="10"/>
        <color theme="4"/>
        <rFont val="Abadi"/>
        <family val="2"/>
      </rPr>
      <t>Segurança</t>
    </r>
    <r>
      <rPr>
        <sz val="10"/>
        <color theme="1"/>
        <rFont val="Abadi"/>
        <family val="2"/>
      </rPr>
      <t xml:space="preserve"> &gt; Indicadores de acidentes</t>
    </r>
  </si>
  <si>
    <t>SASB EM-EP-320a.2</t>
  </si>
  <si>
    <t>GRI 103-1 | 103-2 | 103-3 | 403-1 | 403-2 | 403-3 | 403-4 | 403-5 | 403-6 | 403-8</t>
  </si>
  <si>
    <t>GRI 403-7</t>
  </si>
  <si>
    <t>SASB EM-EP-540a.2</t>
  </si>
  <si>
    <t>GRI 102-17</t>
  </si>
  <si>
    <t>canalconfidencial.com.br/enauta/</t>
  </si>
  <si>
    <t>GRI 102-16</t>
  </si>
  <si>
    <t>GRI 205-1 | 205-2 | 205-3</t>
  </si>
  <si>
    <t>SASB EM-EP-510a.2</t>
  </si>
  <si>
    <t>GRI 407-1 | 408-1 | 409-1</t>
  </si>
  <si>
    <t>SASB EM-EP-210a.3</t>
  </si>
  <si>
    <t>GRI 203-1 | 203-2 | 413-1 | 413-2</t>
  </si>
  <si>
    <t>SASB EM-EP-210b.1</t>
  </si>
  <si>
    <t>Lincoln Rumenos Guardado</t>
  </si>
  <si>
    <t>2021 ESG Databook</t>
  </si>
  <si>
    <t>Enauta's 2021 ESG Databook is part of the set of publications about the company's performance over the last year. This document is integrated into the 2021 Annual Sustainability Report (2021 ASR), prepared according to the integrated reporting framework (The Value Reporting Foundation) but not subject to independent verification.
In this Databook, we transparently provide data on our management and performance in accordance with the GRI Standards and the requirements of SASB, TCFD and the main ESG ratings (Performance Data). Click on the icons to the side to browse the respective contents.
In 2021 ASR, we present a more strategic look at the value generation in our business model, connecting the impacts and contributions of our activities to the 17 Sustainable Development Goals of the 2030 Agenda (UN). In addition, the main highlights of the year are in the online version of the Report, which has accessibility features.</t>
  </si>
  <si>
    <t>For the Materiality Disclosures Service, GRI Services reviewed that the GRI content index is clearly presented and that 
thereferences to disclosures 102-40 to 102-49 are aligned with the respective sections throughout the Report. 
The service was performed in the Portuguese version of the Report.</t>
  </si>
  <si>
    <t>GRI Content Index</t>
  </si>
  <si>
    <t>GRI Standard</t>
  </si>
  <si>
    <t>Disclosure</t>
  </si>
  <si>
    <t>Answer</t>
  </si>
  <si>
    <t>Omissions</t>
  </si>
  <si>
    <t>Global Compact</t>
  </si>
  <si>
    <t>SDG</t>
  </si>
  <si>
    <t>GRI 101 | Foundation 2016</t>
  </si>
  <si>
    <t>General disclosures</t>
  </si>
  <si>
    <t>GRI 102 | General disclosures 2016</t>
  </si>
  <si>
    <t>Organizational profile</t>
  </si>
  <si>
    <t xml:space="preserve">102-1 | Name of the organization </t>
  </si>
  <si>
    <t xml:space="preserve">102-2 | Activities, brands, products, and services </t>
  </si>
  <si>
    <t xml:space="preserve">102-3 | Location of headquarters </t>
  </si>
  <si>
    <t xml:space="preserve">102-4 | Location of operations </t>
  </si>
  <si>
    <t xml:space="preserve">102-5 | Ownership and legal form </t>
  </si>
  <si>
    <t xml:space="preserve">102-6 | Markets served </t>
  </si>
  <si>
    <t xml:space="preserve">102-7 | Scale of the organization </t>
  </si>
  <si>
    <t xml:space="preserve">102-8 | Information on employees and other workers </t>
  </si>
  <si>
    <t>102-9 | Supply chain</t>
  </si>
  <si>
    <t xml:space="preserve">102-10 | Significant changes to the organization and its supply chain </t>
  </si>
  <si>
    <t>102-11 | Precautionary Principle or approach</t>
  </si>
  <si>
    <t xml:space="preserve">102-12 | External initiatives </t>
  </si>
  <si>
    <t>102-13 | Membership of associations</t>
  </si>
  <si>
    <t>Strategy</t>
  </si>
  <si>
    <t xml:space="preserve">102-14 | Statement from senior decision-maker </t>
  </si>
  <si>
    <t>102-15 | Key impacts, risks, and opportunities</t>
  </si>
  <si>
    <t>Ethics and integrity</t>
  </si>
  <si>
    <t xml:space="preserve">102-16 | Values, principles, standards, and norms of behavior </t>
  </si>
  <si>
    <t>102-17 | Mechanisms for advice and concerns about ethics</t>
  </si>
  <si>
    <t>Governance</t>
  </si>
  <si>
    <t>102-18 | Governance structure</t>
  </si>
  <si>
    <t>102-19 | Delegating authority</t>
  </si>
  <si>
    <t>102-20 | Executive-level responsibility for economic, environmental, and social topics</t>
  </si>
  <si>
    <t xml:space="preserve">102-21 | Consulting stakeholders on economic, environmental, and social topics </t>
  </si>
  <si>
    <t xml:space="preserve">102-22 | Composition of the highest governance body and its committees </t>
  </si>
  <si>
    <t xml:space="preserve">102-23 | Chair of the highest governance body </t>
  </si>
  <si>
    <t xml:space="preserve">102-24 | Nominating and selecting the highest governance body </t>
  </si>
  <si>
    <t xml:space="preserve">102-25 | Conflicts of interest </t>
  </si>
  <si>
    <t xml:space="preserve">102-26 | Role of highest governance body in setting purpose, values, and strategy </t>
  </si>
  <si>
    <t xml:space="preserve">102-27 | Collective knowledge of highest governance body </t>
  </si>
  <si>
    <t xml:space="preserve">102-28 | Evaluating the highest governance body’s performance </t>
  </si>
  <si>
    <t>102-29 | Identifying and managing economic, environmental, and social impacts</t>
  </si>
  <si>
    <t xml:space="preserve">102-30 | Effectiveness of risk management processes </t>
  </si>
  <si>
    <t xml:space="preserve">102-31 | Review of economic, environmental, and social topics </t>
  </si>
  <si>
    <t xml:space="preserve">102-32 | Highest governance body’s role in sustainability reporting </t>
  </si>
  <si>
    <t xml:space="preserve">102-33 | Communicating critical concerns </t>
  </si>
  <si>
    <t xml:space="preserve">102-34 | Nature and total number of critical concerns </t>
  </si>
  <si>
    <t xml:space="preserve">102-35 | Remuneration policies </t>
  </si>
  <si>
    <t xml:space="preserve">102-36 | Process for determining remuneration </t>
  </si>
  <si>
    <t xml:space="preserve">102-37 | Stakeholders’ involvement in remuneration </t>
  </si>
  <si>
    <t xml:space="preserve">102-38 | Annual total compensation ratio </t>
  </si>
  <si>
    <t>102-39 | Percentage increase in annual total compensation ratio</t>
  </si>
  <si>
    <t>Stakeholder engagement</t>
  </si>
  <si>
    <t xml:space="preserve">102-40 | List of stakeholder groups </t>
  </si>
  <si>
    <t xml:space="preserve">102-41 | Collective bargaining agreements </t>
  </si>
  <si>
    <t xml:space="preserve">102-42 | Identifying and selecting stakeholders </t>
  </si>
  <si>
    <t>102-43 | Approach to stakeholder engagement</t>
  </si>
  <si>
    <t>102-44 | Key topics and concerns raised</t>
  </si>
  <si>
    <t>Reporting practice</t>
  </si>
  <si>
    <t xml:space="preserve">102-45 | Entities included in the consolidated financial statements </t>
  </si>
  <si>
    <t xml:space="preserve">102-46 | Defining report content and topic Boundaries </t>
  </si>
  <si>
    <t xml:space="preserve">102-47 | List of material topics </t>
  </si>
  <si>
    <t xml:space="preserve">102-48 | Restatements of information </t>
  </si>
  <si>
    <t xml:space="preserve">102-49 | Changes in reporting </t>
  </si>
  <si>
    <t xml:space="preserve">102-50 | Reporting period </t>
  </si>
  <si>
    <t>102-51 | Date of most recent report</t>
  </si>
  <si>
    <t xml:space="preserve">102-52 | Reporting cycle </t>
  </si>
  <si>
    <t xml:space="preserve">102-53 | Contact point for questions regarding the report </t>
  </si>
  <si>
    <t xml:space="preserve">102-54 | Claims of reporting in accordance with the GRI Standards </t>
  </si>
  <si>
    <t xml:space="preserve">102-55 | GRI content index </t>
  </si>
  <si>
    <t>102-56 | External assurance</t>
  </si>
  <si>
    <t>Material topic | Climate change and energy transition</t>
  </si>
  <si>
    <t xml:space="preserve">103-1 | Explanation of the material topic and its Boundary </t>
  </si>
  <si>
    <t xml:space="preserve">103-2 | The management approach and its components </t>
  </si>
  <si>
    <t>103-3 | Evaluation of the management approach</t>
  </si>
  <si>
    <t>GRI 103 | Management approach 2016</t>
  </si>
  <si>
    <t>GRI 201 | Economic performance 2016</t>
  </si>
  <si>
    <t xml:space="preserve">201-1 | Direct economic value generated and distributed </t>
  </si>
  <si>
    <t xml:space="preserve">201-2 | Financial implications and other risks and opportunities due to climate change </t>
  </si>
  <si>
    <t xml:space="preserve">201-3 | Defined benefit plan obligations and other retirement plans </t>
  </si>
  <si>
    <t>201-4 | Financial assistance received from government</t>
  </si>
  <si>
    <t>GRI 302 | Energy 2016</t>
  </si>
  <si>
    <t xml:space="preserve">302-1 | Energy consumption within the organization </t>
  </si>
  <si>
    <t>302-2 | Energy consumption outside of the organization</t>
  </si>
  <si>
    <t xml:space="preserve">302-3 | Energy intensity </t>
  </si>
  <si>
    <t xml:space="preserve">302-4 | Reduction of energy consumption </t>
  </si>
  <si>
    <t>302-5 | Reductions in energy requirements of products and services</t>
  </si>
  <si>
    <t>GRI 305 | Emissions 2016</t>
  </si>
  <si>
    <t xml:space="preserve">305-1 | Direct (Scope 1) GHG emissions </t>
  </si>
  <si>
    <t xml:space="preserve">305-2 | Energy indirect (Scope 2) GHG emissions </t>
  </si>
  <si>
    <t xml:space="preserve">305-3 | Other indirect (Scope 3) GHG emissions </t>
  </si>
  <si>
    <t xml:space="preserve">305-4 | GHG emissions intensity </t>
  </si>
  <si>
    <t xml:space="preserve">305-5 | Reduction of GHG emissions </t>
  </si>
  <si>
    <t xml:space="preserve">305-6 | Emissions of ozone-depleting substances (ODS) </t>
  </si>
  <si>
    <t xml:space="preserve">305-7 | Nitrogen oxides (NOX), sulfur oxides (SOX), and other significant air emissions </t>
  </si>
  <si>
    <t>Material topic | Safety of operations and people</t>
  </si>
  <si>
    <t>GRI 403 | Occupational health and safety 2018</t>
  </si>
  <si>
    <t>403-1 | Occupational health and safety management system</t>
  </si>
  <si>
    <t>403-2 | Hazard identification, risk assessment, and incident investigation</t>
  </si>
  <si>
    <t>403-3 | Occupational health services</t>
  </si>
  <si>
    <t>403-4 | Worker participation, consultation, and communication on occupational health and safety</t>
  </si>
  <si>
    <t>403-5 | Worker training on occupational health and safety</t>
  </si>
  <si>
    <t xml:space="preserve">403-6 | Promotion of worker health </t>
  </si>
  <si>
    <t>403-7 | Prevention and mitigation of occupational health and safety impacts directly linked by business relationships</t>
  </si>
  <si>
    <t>403-8 | Workers covered by an occupational health and safety management system</t>
  </si>
  <si>
    <t>403-9 | Work-related injuries</t>
  </si>
  <si>
    <t>403-10 | Work-related ill health</t>
  </si>
  <si>
    <t>Material topic | Governance and strategy</t>
  </si>
  <si>
    <t>Material topic | Ethical conduct and legal compliance</t>
  </si>
  <si>
    <t>GRI 204 | Procurement practices 2016</t>
  </si>
  <si>
    <t>204-1 | Proportion of spending on local suppliers</t>
  </si>
  <si>
    <t>GRI 205 | Anti-corruption 2016</t>
  </si>
  <si>
    <t xml:space="preserve">205-1 | Operations assessed for risks related to corruption </t>
  </si>
  <si>
    <t>205-2 | Communication and training about anti-corruption policies and procedures</t>
  </si>
  <si>
    <t xml:space="preserve">205-3 | Confirmed incidents of corruption and actions taken </t>
  </si>
  <si>
    <t>GRI 308 | Supplier environmental assessment 2016</t>
  </si>
  <si>
    <t xml:space="preserve">308-1 | New suppliers that were screened using environmental criteria </t>
  </si>
  <si>
    <t>308-2 | Negative environmental impacts in the supply chain and actions taken</t>
  </si>
  <si>
    <t>GRI 407 | Freedom of association and collective bargaining 2016</t>
  </si>
  <si>
    <t>407-1 | Operations and suppliers in which the right to freedom of association and collective bargaining may be at risk</t>
  </si>
  <si>
    <t>GRI 408 | Child labor 2016</t>
  </si>
  <si>
    <t>408-1 | Operations and suppliers at significant risk for incidents of child labor</t>
  </si>
  <si>
    <t>GRI 409 | Forced or compulsory labor 2016</t>
  </si>
  <si>
    <t>409-1 | Operations and suppliers at significant risk for incidents of forced or compulsory labor</t>
  </si>
  <si>
    <t>GRI 414 | Supplier social assessment 2016</t>
  </si>
  <si>
    <t>414-1 | New suppliers that were screened using social criteria</t>
  </si>
  <si>
    <t>414-2 | Negative social impacts in the supply chain and actions take</t>
  </si>
  <si>
    <t>GRI 419 | Socioeconomic compliance 2016</t>
  </si>
  <si>
    <t>419-1 | Non-compliance with laws and regulations in the social and economic area</t>
  </si>
  <si>
    <t>Material topic | Knowledge and corporate culture</t>
  </si>
  <si>
    <t>GRI 401 | Employment 2016</t>
  </si>
  <si>
    <t xml:space="preserve">401-1 | New employee hires and employee turnover </t>
  </si>
  <si>
    <t>401-2 | Benefits provided to full-time employees that are not provided to temporary or part-time employees</t>
  </si>
  <si>
    <t>401-3 | Parental leave</t>
  </si>
  <si>
    <t>GRI 404 | Training and education 2016</t>
  </si>
  <si>
    <t xml:space="preserve">404-1 | Average hours of training per year per employee </t>
  </si>
  <si>
    <t>404-2 | Programs for upgrading employee skills and transition assistance programs</t>
  </si>
  <si>
    <t>404-3 | Percentage of employees receiving regular performance and career development reviews</t>
  </si>
  <si>
    <t>Material topic | Diversity and inclusion</t>
  </si>
  <si>
    <t>GRI 405 | Diversity and equal opportunity 2016</t>
  </si>
  <si>
    <t xml:space="preserve">405-1 | Diversity of governance bodies and employees </t>
  </si>
  <si>
    <t>405-2 | Ratio of basic salary and remuneration of women to men</t>
  </si>
  <si>
    <t>GRI 406 | Non-discrimination 2016</t>
  </si>
  <si>
    <t>406-1 | Incidents of discrimination and corrective actions taken</t>
  </si>
  <si>
    <t>Material topic | Environmental management</t>
  </si>
  <si>
    <t>GRI 303 | Water and effluents 2018</t>
  </si>
  <si>
    <t>303-1 | Interactions with water as a shared resource</t>
  </si>
  <si>
    <t>303-2 | Management of water discharge-related impacts</t>
  </si>
  <si>
    <t>303-3 | Water withdrawal</t>
  </si>
  <si>
    <t>303-4 | Water discharge</t>
  </si>
  <si>
    <t>303-5 | Water consumption</t>
  </si>
  <si>
    <t>304-1 | Operational sites owned, leased, managed in, or adjacent to, protected areas and areas of high biodiversity value outside protected areas</t>
  </si>
  <si>
    <t>304-2 | Significant impacts of activities, products, and services on biodiversity</t>
  </si>
  <si>
    <t xml:space="preserve">304-3 | Habitats protected or restored </t>
  </si>
  <si>
    <t>304-4 | IUCN Red List species and national conservation list species with habitats in areas affected by operations</t>
  </si>
  <si>
    <t>GRI 304 | Biodiversity 2016</t>
  </si>
  <si>
    <t>GRI 306 | Waste 2020</t>
  </si>
  <si>
    <t>306-1 | Waste generation and significant waste-related impacts</t>
  </si>
  <si>
    <t>306-2 | Management of significant waste-related impacts</t>
  </si>
  <si>
    <t>306-3 | Waste generated</t>
  </si>
  <si>
    <t>306-4 | Waste diverted from disposal</t>
  </si>
  <si>
    <t>306-5 | Waste directed to disposal</t>
  </si>
  <si>
    <t>GRI 307 | Environmental compliance 2016</t>
  </si>
  <si>
    <t>307-1 | Non-compliance with environmental laws and regulations</t>
  </si>
  <si>
    <t>Material topic | Community development</t>
  </si>
  <si>
    <t>GRI 202 | Market presence 2016</t>
  </si>
  <si>
    <t xml:space="preserve">202-1 | Ratios of standard entry level wage by gender compared to local minimum wage </t>
  </si>
  <si>
    <t>202-2 | Proportion of senior management hired from the local community</t>
  </si>
  <si>
    <t>GRI 203 | Indirect economic impacts 2016</t>
  </si>
  <si>
    <t xml:space="preserve">203-1 | Infrastructure investments and services supported </t>
  </si>
  <si>
    <t>203-2 | Significant indirect economic impacts</t>
  </si>
  <si>
    <t>GRI 411 | Rights of indigenous peoples 2016</t>
  </si>
  <si>
    <t>411-1 | Incidents of violations involving rights of indigenous peoples</t>
  </si>
  <si>
    <t>413-1 | Operations with local community engagement, impact assessments, and development programs</t>
  </si>
  <si>
    <t>413-2 | Operations with significant actual and potential negative impacts on local communities</t>
  </si>
  <si>
    <t>GRI 413 | Local communities 2016</t>
  </si>
  <si>
    <t>7 and 8</t>
  </si>
  <si>
    <t>8 and 9</t>
  </si>
  <si>
    <t>Enauta's headquarters are located in Rio de Janeiro (RJ).</t>
  </si>
  <si>
    <t>All assets operated or in which Enauta has an equity interest are located in Brazil. For more information access:</t>
  </si>
  <si>
    <t>https://www.enauta.com.br/en/our-location/interactive-map/</t>
  </si>
  <si>
    <t>Enauta Participações S.A. is listed on the Novo Mercado, a segment that brings together companies with the best corporate governance practices of B3. The company's share capital is held by Queiroz Galvão S.A. (63%) and by Quantum FIA (7%), with 30% of the shares traded in free float. Enauta Participações S.A. holds 100% of the capital of Enauta Energia S.A. To learn more, visit:</t>
  </si>
  <si>
    <t>https://www.enauta.com.br/en/investors/enauta-for-investors/ownership-and-corporate-composition/</t>
  </si>
  <si>
    <t>Enauta sells oil and gas in Brazil through long-term contracts with companies in the oil and gas chain, which process the products for later application by end consumers.</t>
  </si>
  <si>
    <t>At the end of 2021, Enauta had 128 employees, one asset in operation (Atlanta Field), in addition to holding interests in another 16 oil and gas blocks off the Brazilian coast (three of them as an operator) and in 4 onshore blocks. In the year, the company recorded net revenue of R$1.8 billion (91% increase in the annual comparison), net income of R$1.4 billion (+ 1,064% in the annual comparison) and net debt of R$2.8 billion (ratio of 2 times the net debt/EBITDAX of the previous year). For more information, access Enauta's financial statement:</t>
  </si>
  <si>
    <t>https://www.enauta.com.br/en/investors/information-for-the-market/results-center/</t>
  </si>
  <si>
    <t>SASB Standard | Oil &amp; bGas - Exploration &amp; Production</t>
  </si>
  <si>
    <t>SASB Code</t>
  </si>
  <si>
    <t>SASB Topic</t>
  </si>
  <si>
    <t>Metrics requested by SASB</t>
  </si>
  <si>
    <t>Greenhouse Gas Emissions</t>
  </si>
  <si>
    <t>Air Quality</t>
  </si>
  <si>
    <t>Water Management</t>
  </si>
  <si>
    <t>Biodiversity Impacts</t>
  </si>
  <si>
    <t>Security, Human Rights &amp; Rights of Indigenous Peoples</t>
  </si>
  <si>
    <t>Community Relations</t>
  </si>
  <si>
    <t>Workforce Health &amp; Safety</t>
  </si>
  <si>
    <t>Reserves Valuation &amp; Capital Expenditures</t>
  </si>
  <si>
    <t>Business Ethics &amp; Transparency</t>
  </si>
  <si>
    <t>Management of the Legal &amp; Regulatory Environment</t>
  </si>
  <si>
    <t>Critical Incident Risk Management</t>
  </si>
  <si>
    <t>Activity Metrics</t>
  </si>
  <si>
    <t>Gross global Scope 1 emissions, percentage methane, percentage covered under emissions-limiting regulations</t>
  </si>
  <si>
    <t>Amount of gross global Scope 1 emissions from: (1) flared hydrocarbons, (2) other combustion, (3) process emissions, (4) other vented emissions, and (5) fugitive emissions</t>
  </si>
  <si>
    <t>Discussion of long-term and short-term strategy or plan to manage Scope 1 emissions, emissions reduction targets, and an analysis of performance against those targets</t>
  </si>
  <si>
    <t>Air emissions of the following pollutants: (1) NOx (excluding N2O), (2) SOx, (3) volatile organic compounds (VOCs), and (4) particulate matter (PM10)</t>
  </si>
  <si>
    <t>(1) Total fresh water withdrawn, (2) total fresh water consumed, percentage of each in regions with High or Extremely High Baseline Water Stress</t>
  </si>
  <si>
    <t>Volume of produced water and flowback generated; percentage (1) discharged, (2) injected, (3) recycled; hydrocarbon content in discharged water</t>
  </si>
  <si>
    <t>Percentage of hydraulically fractured wells for which there is public disclosure of all fracturing fluid chemicals used</t>
  </si>
  <si>
    <t>Percentage of hydraulic fracturing sites where ground or surface water quality deteriorated compared to a baseline</t>
  </si>
  <si>
    <t>Description of environmental management policies and practices for active sites</t>
  </si>
  <si>
    <t>Number and aggregate volume of hydrocarbon spills, volume in Arctic, volume impacting shorelines with ESI rankings 8-10, and volume recovered</t>
  </si>
  <si>
    <t>Percentage of (1) proved and (2) probable reserves in or near sites with protected conservation status or endangered species habitat</t>
  </si>
  <si>
    <t>Percentage of (1) proved and (2) probable reserves in or near areas of conflict</t>
  </si>
  <si>
    <t>Percentage of (1) proved and (2) probable reserves in or near indigenous land</t>
  </si>
  <si>
    <t>Discussion of engagement processes and due diligence practices with respect to human rights, indigenous rights, and operation in areas of conflict</t>
  </si>
  <si>
    <t>Discussion of process to manage risks and opportunities associated with community rights and interests</t>
  </si>
  <si>
    <t>Number and duration of non-technical delays</t>
  </si>
  <si>
    <t>(1) Total recordable incident rate (TRIR), (2) fatality rate, (3) near miss frequency rate (NMFR), and (4) average hours of health, safety, and emergency response training for (a) full-time employees, (b) contract employees, and (c) short-service employees</t>
  </si>
  <si>
    <t>Discussion of management systems used to integrate a culture of safety throughout the exploration and production lifecycle</t>
  </si>
  <si>
    <t>Sensitivity of hydrocarbon reserve levels to future price projection scenarios that account for a price on carbon emissions</t>
  </si>
  <si>
    <t>Estimated carbon dioxide emissions embedded in proved hydrocarbon reserves</t>
  </si>
  <si>
    <t>Amount invested in renewable energy, revenue generated by renewable energy sales</t>
  </si>
  <si>
    <t>Discussion of how price and demand for hydrocarbons and/or climate regulation influence the capital expenditure strategy for exploration, acquisition, and development of assets</t>
  </si>
  <si>
    <t>Percentage of (1) proved and (2) probable reserves in countries that have the 20 lowest rankings in Transparency International’s Corruption Perception Index</t>
  </si>
  <si>
    <t>Description of the management system for prevention of corruption and bribery throughout the value chain</t>
  </si>
  <si>
    <t>Discussion of corporate positions related to government regulations and/or policy proposals that address environmental and social factors affecting the industry</t>
  </si>
  <si>
    <t>Process Safety Event (PSE) rates for Loss of Primary Containment (LOPC) of greater consequence (Tier 1)</t>
  </si>
  <si>
    <t>Description of management systems used to identify and mitigate catastrophic and tail-end risks</t>
  </si>
  <si>
    <t>Production of: (1) oil, (2) natural gas, (3) synthetic oil, and (4) synthetic gas</t>
  </si>
  <si>
    <t>Number of offshore sites</t>
  </si>
  <si>
    <t>Number of terrestrial sites</t>
  </si>
  <si>
    <t>TCFD Recommendations</t>
  </si>
  <si>
    <t>Risk management</t>
  </si>
  <si>
    <t>a) Describe the board’s oversight of climate-related risks and opportunities.</t>
  </si>
  <si>
    <t>b) Describe management’s role in assessing and managing climate-related risks and opportunities.</t>
  </si>
  <si>
    <t>a) Describe the climate-related risks and opportunities the organization has identified over the short, medium, and long term.</t>
  </si>
  <si>
    <t>b) Describe the impact of climate-related risks and opportunities on the organization’s businesses, strategy, and financial planning.</t>
  </si>
  <si>
    <t>c) Describe the resilience of the organization’s strategy, taking into consideration different climate-related scenarios, including a 2°C or lower scenario.</t>
  </si>
  <si>
    <t>a) Describe the organization’s processes for identifying and assessing climate-related risks.</t>
  </si>
  <si>
    <t>b) Describe the organization’s processes for managing climate-related risks.</t>
  </si>
  <si>
    <t>c) Describe how processes for identifying, assessing, and managing climate-related risks are integrated into the organization’s overall risk management.</t>
  </si>
  <si>
    <t>Metrics and targets</t>
  </si>
  <si>
    <t>a) Disclose the metrics used by the organization to assess climate-related risks and opportunities in line with its strategy and risk management process.</t>
  </si>
  <si>
    <t>b) Disclose Scope 1, Scope 2 and, if appropriate, Scope 3 greenhouse gas (GHG) emissions and the related risks.</t>
  </si>
  <si>
    <t>c) Describe the targets used by the organization to manage climate-related risks and opportunities and performance against targets.</t>
  </si>
  <si>
    <t>6,671.2</t>
  </si>
  <si>
    <t>3,348.6</t>
  </si>
  <si>
    <t>3,322.6</t>
  </si>
  <si>
    <t>5,636.9</t>
  </si>
  <si>
    <t>3,171.2</t>
  </si>
  <si>
    <t>2,465.7</t>
  </si>
  <si>
    <t>18.3%</t>
  </si>
  <si>
    <t>5.6%</t>
  </si>
  <si>
    <t>34.8%</t>
  </si>
  <si>
    <t>Total production</t>
  </si>
  <si>
    <t>Total production (thousand boe)</t>
  </si>
  <si>
    <t>Oil production (thousand bbl)</t>
  </si>
  <si>
    <t>Gas production (thousand boe)</t>
  </si>
  <si>
    <t>Financial</t>
  </si>
  <si>
    <t>Net revenue (R$ million)</t>
  </si>
  <si>
    <t>EBITDAX (R$ million)</t>
  </si>
  <si>
    <t>EBITDAX Margin</t>
  </si>
  <si>
    <t>Net income (R$ million)</t>
  </si>
  <si>
    <t>Net cash (R$ million)</t>
  </si>
  <si>
    <t>Realized CAPEX (US$ million)</t>
  </si>
  <si>
    <t>1,804.9</t>
  </si>
  <si>
    <t>2,959.8</t>
  </si>
  <si>
    <t>164.0%</t>
  </si>
  <si>
    <t>1,444.6</t>
  </si>
  <si>
    <t>2,884.6</t>
  </si>
  <si>
    <t>23.8</t>
  </si>
  <si>
    <t>945.4</t>
  </si>
  <si>
    <t>796.1</t>
  </si>
  <si>
    <t>84.2%</t>
  </si>
  <si>
    <t>124.0</t>
  </si>
  <si>
    <t>1,495.4</t>
  </si>
  <si>
    <t>26.6</t>
  </si>
  <si>
    <t>90.9%</t>
  </si>
  <si>
    <t>271.8%</t>
  </si>
  <si>
    <t>79.8 p.p.</t>
  </si>
  <si>
    <t>1065.0%</t>
  </si>
  <si>
    <t>92.9%</t>
  </si>
  <si>
    <t xml:space="preserve"> -10.5%</t>
  </si>
  <si>
    <t>Emissions</t>
  </si>
  <si>
    <t>Scope 1 GHG emissions (tCO2e)</t>
  </si>
  <si>
    <t>% scope 1 emissions from flaring</t>
  </si>
  <si>
    <t>% scope 1 emissions from other forms of combustion</t>
  </si>
  <si>
    <t>% scope 1 emissions from fugitive emissions</t>
  </si>
  <si>
    <t>Scope 2 GHG emissions (tCO2e)</t>
  </si>
  <si>
    <t>Scope 3 GHG emissions (tCO2e)</t>
  </si>
  <si>
    <t>Emissions intensity (kgCO2e/boe) – includes scopes 1 and 2</t>
  </si>
  <si>
    <t>75,382.4</t>
  </si>
  <si>
    <t>16.5%</t>
  </si>
  <si>
    <t>83.1%</t>
  </si>
  <si>
    <t>0.3%</t>
  </si>
  <si>
    <t>27.6</t>
  </si>
  <si>
    <t>25,054.2</t>
  </si>
  <si>
    <t>17.6</t>
  </si>
  <si>
    <t>95,271.1</t>
  </si>
  <si>
    <t>26.0%</t>
  </si>
  <si>
    <t>71.0%</t>
  </si>
  <si>
    <t>3.0%</t>
  </si>
  <si>
    <t>15.7</t>
  </si>
  <si>
    <t>29,186.1</t>
  </si>
  <si>
    <t>15.2</t>
  </si>
  <si>
    <t xml:space="preserve"> -20.9%</t>
  </si>
  <si>
    <t xml:space="preserve"> -9.5 p.p.</t>
  </si>
  <si>
    <t>12.2 p.p.</t>
  </si>
  <si>
    <t xml:space="preserve"> -2.7 p.p.</t>
  </si>
  <si>
    <t>75.7%</t>
  </si>
  <si>
    <t xml:space="preserve"> -14.2%</t>
  </si>
  <si>
    <t>21.4%</t>
  </si>
  <si>
    <t>Energy</t>
  </si>
  <si>
    <t>Total energy consumption (MWh)</t>
  </si>
  <si>
    <t>% energy from fuel combustion</t>
  </si>
  <si>
    <t>% energy from electrivity purchased</t>
  </si>
  <si>
    <t>Ecological impacts and biodiversity</t>
  </si>
  <si>
    <t>354,541.8</t>
  </si>
  <si>
    <t>99.9%</t>
  </si>
  <si>
    <t>0.1%</t>
  </si>
  <si>
    <t>448,360.1</t>
  </si>
  <si>
    <t>Number of environmental fines</t>
  </si>
  <si>
    <t>Monetary value of environmental fines (R$)</t>
  </si>
  <si>
    <t>Number of leaks/spills</t>
  </si>
  <si>
    <t>Leaked/spilled volume (m3)</t>
  </si>
  <si>
    <t>0.00</t>
  </si>
  <si>
    <t>0.0</t>
  </si>
  <si>
    <t>Materials and waste</t>
  </si>
  <si>
    <t>Hazardous waste generated (t)</t>
  </si>
  <si>
    <t>Non-hazardous waste generated (t)</t>
  </si>
  <si>
    <t>Total waste generated (t)</t>
  </si>
  <si>
    <t>% waste intended for recycling and reutilization methods</t>
  </si>
  <si>
    <t>% waste intended for final disposal (landfill and incineration)</t>
  </si>
  <si>
    <t>% waste stored awaiting disposal</t>
  </si>
  <si>
    <t>166.6</t>
  </si>
  <si>
    <t>148.7</t>
  </si>
  <si>
    <t>315.3</t>
  </si>
  <si>
    <t>92.4%</t>
  </si>
  <si>
    <t>6.2%</t>
  </si>
  <si>
    <t>1.4%</t>
  </si>
  <si>
    <t>71.2</t>
  </si>
  <si>
    <t>144.0</t>
  </si>
  <si>
    <t>215.2</t>
  </si>
  <si>
    <t>90.4%</t>
  </si>
  <si>
    <t>8.7%</t>
  </si>
  <si>
    <t>1.0%</t>
  </si>
  <si>
    <t>134.0%</t>
  </si>
  <si>
    <t>3.3%</t>
  </si>
  <si>
    <t>46.5%</t>
  </si>
  <si>
    <t>2.0 p.p.</t>
  </si>
  <si>
    <t xml:space="preserve"> -2.5 p.p.</t>
  </si>
  <si>
    <t>0.4 p.p.</t>
  </si>
  <si>
    <t>Water</t>
  </si>
  <si>
    <t>Volume of water withdrawed (m3)</t>
  </si>
  <si>
    <t>% water withdrawed from sea</t>
  </si>
  <si>
    <t>% water withdeawed for administrative units in land</t>
  </si>
  <si>
    <t>Volume of produced water (m3)</t>
  </si>
  <si>
    <t>Volume of effluents generated at operational units (m3)</t>
  </si>
  <si>
    <t>% effluents discharged at sea</t>
  </si>
  <si>
    <t>% effluents sent for treatment in land</t>
  </si>
  <si>
    <t>Amount of hydrocarbons in effluent discharges (t)</t>
  </si>
  <si>
    <t>18,749.0</t>
  </si>
  <si>
    <t>68.4%</t>
  </si>
  <si>
    <t>31.6%</t>
  </si>
  <si>
    <t>125,426.1</t>
  </si>
  <si>
    <t>264,502.1</t>
  </si>
  <si>
    <t>56.2%</t>
  </si>
  <si>
    <t>43.8%</t>
  </si>
  <si>
    <t>1.1</t>
  </si>
  <si>
    <t>23,498.0</t>
  </si>
  <si>
    <t>68.2%</t>
  </si>
  <si>
    <t>31.8%</t>
  </si>
  <si>
    <t>31,278.6</t>
  </si>
  <si>
    <t>1,517,260.0</t>
  </si>
  <si>
    <t>1.9%</t>
  </si>
  <si>
    <t>98.1%</t>
  </si>
  <si>
    <t>0.2</t>
  </si>
  <si>
    <t xml:space="preserve"> -20.2%</t>
  </si>
  <si>
    <t>0.2 p.p.</t>
  </si>
  <si>
    <t xml:space="preserve"> -0.2 p.p.</t>
  </si>
  <si>
    <t>301.0%</t>
  </si>
  <si>
    <t xml:space="preserve"> -82.6%</t>
  </si>
  <si>
    <t>54.3 p.p.</t>
  </si>
  <si>
    <t xml:space="preserve"> -54.3 p.p.</t>
  </si>
  <si>
    <t>587.5%</t>
  </si>
  <si>
    <t>Health and safety</t>
  </si>
  <si>
    <t>Number of accidents without leave (employees and third parties)</t>
  </si>
  <si>
    <t>Number of accidents with leave (employees and third parties)</t>
  </si>
  <si>
    <t>Recordable accident rate (TRIR) for third parties</t>
  </si>
  <si>
    <t>Recordable accident rate (TRIR) for employees and third parties</t>
  </si>
  <si>
    <t>Rate of accidents with leave (LTIR) for employees and third parties</t>
  </si>
  <si>
    <t>Safety inspections carried out</t>
  </si>
  <si>
    <t>Emergency drills carried out</t>
  </si>
  <si>
    <t>High-consequence process safety events (Tier 1)</t>
  </si>
  <si>
    <t>5.50</t>
  </si>
  <si>
    <t>5.44</t>
  </si>
  <si>
    <t>1.36</t>
  </si>
  <si>
    <t>2.96</t>
  </si>
  <si>
    <t>2.91</t>
  </si>
  <si>
    <t>1.46</t>
  </si>
  <si>
    <t>100.0%</t>
  </si>
  <si>
    <t>0.0%</t>
  </si>
  <si>
    <t>85.8%</t>
  </si>
  <si>
    <t>86.9%</t>
  </si>
  <si>
    <t xml:space="preserve"> -6.8%</t>
  </si>
  <si>
    <t>7.7%</t>
  </si>
  <si>
    <t>41.7%</t>
  </si>
  <si>
    <t>Diversity</t>
  </si>
  <si>
    <t>% women in the workforce</t>
  </si>
  <si>
    <t>% women in leadership positions (supervision, coordination, management, and board)</t>
  </si>
  <si>
    <t>% people with disabilities in the workforce</t>
  </si>
  <si>
    <t>Ratio of the average remuneration of women in relation to men in supervisory, coordination and management positions</t>
  </si>
  <si>
    <t>43.0%</t>
  </si>
  <si>
    <t>40.5%</t>
  </si>
  <si>
    <t>2.0%</t>
  </si>
  <si>
    <t>0.76</t>
  </si>
  <si>
    <t>41.5%</t>
  </si>
  <si>
    <t>39.5%</t>
  </si>
  <si>
    <t>0.67</t>
  </si>
  <si>
    <t>1.5 p.p.</t>
  </si>
  <si>
    <t>1.0 p.p.</t>
  </si>
  <si>
    <t>0.0 p.p.</t>
  </si>
  <si>
    <t>13.6%</t>
  </si>
  <si>
    <t>Human capital</t>
  </si>
  <si>
    <t>Number of employees</t>
  </si>
  <si>
    <t>% employees covered by collective agreements</t>
  </si>
  <si>
    <t>% employees with more than 10 years of experience in the industry</t>
  </si>
  <si>
    <t>% employees with higher education or MBA</t>
  </si>
  <si>
    <t>% employees with a master’s or doctoral degree</t>
  </si>
  <si>
    <t>Hires</t>
  </si>
  <si>
    <t>Dismissals</t>
  </si>
  <si>
    <t>Turnover rate</t>
  </si>
  <si>
    <t>Costs with employee training (R$)</t>
  </si>
  <si>
    <t>Total hours of training</t>
  </si>
  <si>
    <t>Average hours of training per employee</t>
  </si>
  <si>
    <t>4.1%</t>
  </si>
  <si>
    <t>172.7%</t>
  </si>
  <si>
    <t>118.2%</t>
  </si>
  <si>
    <t xml:space="preserve"> -4.0 p.p.</t>
  </si>
  <si>
    <t xml:space="preserve"> -76.1%</t>
  </si>
  <si>
    <t xml:space="preserve"> -43.3%</t>
  </si>
  <si>
    <t xml:space="preserve"> -45.4%</t>
  </si>
  <si>
    <t>84.0%</t>
  </si>
  <si>
    <t>74.0%</t>
  </si>
  <si>
    <t>16.0%</t>
  </si>
  <si>
    <t>21.1%</t>
  </si>
  <si>
    <t>25.2</t>
  </si>
  <si>
    <t>82.0%</t>
  </si>
  <si>
    <t>20.0%</t>
  </si>
  <si>
    <t>8.9%</t>
  </si>
  <si>
    <t>5,690.</t>
  </si>
  <si>
    <t>46.2</t>
  </si>
  <si>
    <t>Communities</t>
  </si>
  <si>
    <t>% units with impact assessment, community engagement, and local development programs</t>
  </si>
  <si>
    <t>Social investments (R$ thousand)</t>
  </si>
  <si>
    <t>13,754.5</t>
  </si>
  <si>
    <t>1,416.9</t>
  </si>
  <si>
    <t>870.8%</t>
  </si>
  <si>
    <t>Suppliers</t>
  </si>
  <si>
    <t>Qualified/critical suppliers</t>
  </si>
  <si>
    <t>Expenditures with critical suppliers (R$ billion)</t>
  </si>
  <si>
    <t>% representativeness of critical suppliers on total expenditures</t>
  </si>
  <si>
    <t>% critical suppliers whose contracting included social and environmental criteria (documentation and questionnaire)</t>
  </si>
  <si>
    <t>Number of audits performed</t>
  </si>
  <si>
    <t>% critical suppliers directly involved in the Atlanta Field audited</t>
  </si>
  <si>
    <t>% suppliers with non-conformities identified in the audits</t>
  </si>
  <si>
    <t>91.0%</t>
  </si>
  <si>
    <t>95.0%</t>
  </si>
  <si>
    <t>23.8%</t>
  </si>
  <si>
    <t xml:space="preserve"> -27.6%</t>
  </si>
  <si>
    <t xml:space="preserve"> -11.8%</t>
  </si>
  <si>
    <t xml:space="preserve"> -57.9%</t>
  </si>
  <si>
    <t>12.7 p.p.</t>
  </si>
  <si>
    <t>3.4</t>
  </si>
  <si>
    <t>3.0</t>
  </si>
  <si>
    <t>11.1%</t>
  </si>
  <si>
    <t>Ethics and compliance</t>
  </si>
  <si>
    <t>% operations evaluated for risks related to corruption</t>
  </si>
  <si>
    <t>Employees trained in anti-corruption policies and practices</t>
  </si>
  <si>
    <t>% manifestations treated by the Confidential Channel</t>
  </si>
  <si>
    <t>Confirmed corruption cases</t>
  </si>
  <si>
    <t>Donations to politicians, parties or candidates for public office (R$)</t>
  </si>
  <si>
    <t xml:space="preserve"> -28.4%</t>
  </si>
  <si>
    <t>Risk management and internal controls</t>
  </si>
  <si>
    <t>Members of the Statutory Audit Committee (SAC)</t>
  </si>
  <si>
    <t>% independent members in SAC</t>
  </si>
  <si>
    <t>% women in SAC</t>
  </si>
  <si>
    <t>SAC meetings held</t>
  </si>
  <si>
    <t>% attendance of members to meetings</t>
  </si>
  <si>
    <t>33.3%</t>
  </si>
  <si>
    <t>Corporate governance</t>
  </si>
  <si>
    <t>Members of the Board of Directors (BD)</t>
  </si>
  <si>
    <t>% independent members in BD</t>
  </si>
  <si>
    <t>% women in BD</t>
  </si>
  <si>
    <t>BD meetings held</t>
  </si>
  <si>
    <t>28.6%</t>
  </si>
  <si>
    <t>13.3%</t>
  </si>
  <si>
    <t>Good practices in ESG</t>
  </si>
  <si>
    <t>Certification of the Integrated Management System in the ISO 9001 (quality), ISO 14001 (environment) and ISO 45001 (health and safety) standards</t>
  </si>
  <si>
    <t>Corporate policy covering aspects of water and biodiversity and carrying out assessments of impacts on biodiversity</t>
  </si>
  <si>
    <t>Corporate policy covering climate change and energy efficiency issues, as well as practices for discussing and prioritizing risks and opportunities in this area</t>
  </si>
  <si>
    <t>Programs to reduce GHG emissions with an emphasis on operational efficiency and energy consumption</t>
  </si>
  <si>
    <t>Corporate policy covering waste management and practices to reduce landfill and incineration</t>
  </si>
  <si>
    <t>Corporate policy covering equity, training and fair compensation issues</t>
  </si>
  <si>
    <t>Capacity building for employees on sustainability, through initiatives such as the ESG Workshop (66% of the workforce trained in 2021) and Diversity and Inclusion online course (80 participants in the last year, including nine suppliers and one third party)</t>
  </si>
  <si>
    <t>Policy covering human rights and local communities, with a specific procedure for private social investments</t>
  </si>
  <si>
    <t>Policy covering aspects of occupational health and safety, as well as practices to promote the topic in operations and in the supply chain</t>
  </si>
  <si>
    <t>Practices for the selection of suppliers with social and environmental criteria and for the monitoring of critical suppliers, including onsite audits</t>
  </si>
  <si>
    <t>Corporate policy covering aspects of compliance and anti-corruption practices, employee training practices, supplier evaluation, and mechanisms for complaints and reports</t>
  </si>
  <si>
    <t>Monitoring of compliance, risk and audit aspects within the scope of the Board of Directors</t>
  </si>
  <si>
    <t>Periodic performance evaluation of the Board of Directors</t>
  </si>
  <si>
    <t>Click the keys in the gray bar on the left (+) to open the breakdown of each section</t>
  </si>
  <si>
    <t>Elaboration process</t>
  </si>
  <si>
    <t>Material topics</t>
  </si>
  <si>
    <t>Outlook</t>
  </si>
  <si>
    <t>Energy consumption</t>
  </si>
  <si>
    <t>Detail of scope 1 emissions</t>
  </si>
  <si>
    <t>Greenhouse gas (GHG) inventory</t>
  </si>
  <si>
    <t>Management approach</t>
  </si>
  <si>
    <t>Water and effluents</t>
  </si>
  <si>
    <t>Waste</t>
  </si>
  <si>
    <t>Biodiversity</t>
  </si>
  <si>
    <t>Workforce</t>
  </si>
  <si>
    <t>Turnover</t>
  </si>
  <si>
    <t>Training</t>
  </si>
  <si>
    <t>Accidents indicators</t>
  </si>
  <si>
    <t>Operational safety</t>
  </si>
  <si>
    <t>Private social investment</t>
  </si>
  <si>
    <t>Practices related to the Board of Directors</t>
  </si>
  <si>
    <t>Governance structure</t>
  </si>
  <si>
    <t>Remuneration</t>
  </si>
  <si>
    <t>Suppliers profile and assessment</t>
  </si>
  <si>
    <t>Human rights</t>
  </si>
  <si>
    <t>Anti-Corruption</t>
  </si>
  <si>
    <t>Confidential Channel</t>
  </si>
  <si>
    <t xml:space="preserve"> + Click here and access the 2021 ASR</t>
  </si>
  <si>
    <r>
      <t xml:space="preserve">See </t>
    </r>
    <r>
      <rPr>
        <u/>
        <sz val="10"/>
        <color theme="4"/>
        <rFont val="Abadi"/>
        <family val="2"/>
      </rPr>
      <t>Human Capital</t>
    </r>
    <r>
      <rPr>
        <sz val="10"/>
        <color theme="1"/>
        <rFont val="Abadi"/>
        <family val="2"/>
      </rPr>
      <t xml:space="preserve"> &gt; Workforce</t>
    </r>
  </si>
  <si>
    <r>
      <t xml:space="preserve">See </t>
    </r>
    <r>
      <rPr>
        <u/>
        <sz val="10"/>
        <color theme="4"/>
        <rFont val="Abadi"/>
        <family val="2"/>
      </rPr>
      <t>Compliance</t>
    </r>
    <r>
      <rPr>
        <sz val="10"/>
        <color theme="1"/>
        <rFont val="Abadi"/>
        <family val="2"/>
      </rPr>
      <t xml:space="preserve"> &gt; Suppliers profile and assessment</t>
    </r>
  </si>
  <si>
    <t>In 2021, Enauta became the holder of 100% interest in the Atlanta Field after Barra Energia left the consortium and approval from  competent bodies. In addition, during this period, the company returned Block CE-M-661, located in the Ceará Basin and in which it held a 25% interest, after completion of the geological and economic analyses.</t>
  </si>
  <si>
    <r>
      <t xml:space="preserve">See </t>
    </r>
    <r>
      <rPr>
        <u/>
        <sz val="10"/>
        <color theme="4"/>
        <rFont val="Abadi"/>
        <family val="2"/>
      </rPr>
      <t>Environment</t>
    </r>
    <r>
      <rPr>
        <sz val="10"/>
        <color theme="1"/>
        <rFont val="Abadi"/>
        <family val="2"/>
      </rPr>
      <t xml:space="preserve"> &gt; Management approach</t>
    </r>
  </si>
  <si>
    <t>Enauta has been a signatory of the Global Compact since 2011 and is part of the Brazil Global Compact Network, participating in events and discussions to promote the 2030 Agenda and the Platform for Action Against Corruption. The company was the first in Brazil to adhere, in 2020, to the Sustainable Ocean Principles (UN) initiative.</t>
  </si>
  <si>
    <t>Engagement in class entities in the oil and gas sector promotes the exchange of knowledge and monitoring of the sector's technological development. In addition, in such forums it is possible to participate in the construction of positions for the improvement or development of public policies understood as necessary for the sector. Among the associations considered strategic by Enauta are the Brazilian Institute of Oil, Gas and Biofuels (IBP), the Brazilian Association of Petroleum Geologists (ABGP), the Brazilian Society of Geophysicists (SBGf), the Society of Petroleum Engineers (SPE) and the Brazilian Association of Petroleum Exploration and Production Companies (ABEP).</t>
  </si>
  <si>
    <t>To read the message from Enauta's CEO, access page 6 of the 2021 Annual Sustainability Report:</t>
  </si>
  <si>
    <t>https://comunicacao.enauta.com.br/ras21/em</t>
  </si>
  <si>
    <r>
      <t xml:space="preserve">See </t>
    </r>
    <r>
      <rPr>
        <u/>
        <sz val="10"/>
        <color theme="4"/>
        <rFont val="Abadi"/>
        <family val="2"/>
      </rPr>
      <t>Governance</t>
    </r>
    <r>
      <rPr>
        <sz val="10"/>
        <color theme="1"/>
        <rFont val="Abadi"/>
        <family val="2"/>
      </rPr>
      <t xml:space="preserve"> &gt; Risk management</t>
    </r>
  </si>
  <si>
    <r>
      <t xml:space="preserve">See </t>
    </r>
    <r>
      <rPr>
        <u/>
        <sz val="10"/>
        <color theme="4"/>
        <rFont val="Abadi"/>
        <family val="2"/>
      </rPr>
      <t>Compliance</t>
    </r>
    <r>
      <rPr>
        <sz val="10"/>
        <color theme="1"/>
        <rFont val="Abadi"/>
        <family val="2"/>
      </rPr>
      <t xml:space="preserve"> &gt; Confidential Channel</t>
    </r>
  </si>
  <si>
    <r>
      <t xml:space="preserve">See </t>
    </r>
    <r>
      <rPr>
        <u/>
        <sz val="10"/>
        <color theme="4"/>
        <rFont val="Abadi"/>
        <family val="2"/>
      </rPr>
      <t>Governance</t>
    </r>
    <r>
      <rPr>
        <sz val="10"/>
        <color theme="1"/>
        <rFont val="Abadi"/>
        <family val="2"/>
      </rPr>
      <t xml:space="preserve"> &gt; Governance structure</t>
    </r>
  </si>
  <si>
    <r>
      <t xml:space="preserve">See </t>
    </r>
    <r>
      <rPr>
        <u/>
        <sz val="10"/>
        <color theme="4"/>
        <rFont val="Abadi"/>
        <family val="2"/>
      </rPr>
      <t>Materiality</t>
    </r>
    <r>
      <rPr>
        <sz val="10"/>
        <color theme="1"/>
        <rFont val="Abadi"/>
        <family val="2"/>
      </rPr>
      <t xml:space="preserve"> &gt; Elaboration process</t>
    </r>
  </si>
  <si>
    <r>
      <t xml:space="preserve">See </t>
    </r>
    <r>
      <rPr>
        <u/>
        <sz val="10"/>
        <color theme="4"/>
        <rFont val="Abadi"/>
        <family val="2"/>
      </rPr>
      <t>Governance</t>
    </r>
    <r>
      <rPr>
        <sz val="10"/>
        <color theme="1"/>
        <rFont val="Abadi"/>
        <family val="2"/>
      </rPr>
      <t xml:space="preserve"> &gt; Practices related to the Board of Directors</t>
    </r>
  </si>
  <si>
    <r>
      <t xml:space="preserve">See </t>
    </r>
    <r>
      <rPr>
        <u/>
        <sz val="10"/>
        <color theme="4"/>
        <rFont val="Abadi"/>
        <family val="2"/>
      </rPr>
      <t>Governance</t>
    </r>
    <r>
      <rPr>
        <sz val="10"/>
        <color theme="1"/>
        <rFont val="Abadi"/>
        <family val="2"/>
      </rPr>
      <t xml:space="preserve"> &gt; Management approach</t>
    </r>
  </si>
  <si>
    <t>The Board of Directors approves the materiality matrix, which guides the content of the report, and the work plan for preparing the publication. The approval of the Annual Sustainability Report is made by the Executive Board.</t>
  </si>
  <si>
    <r>
      <t xml:space="preserve">See </t>
    </r>
    <r>
      <rPr>
        <u/>
        <sz val="10"/>
        <color theme="4"/>
        <rFont val="Abadi"/>
        <family val="2"/>
      </rPr>
      <t>Governance</t>
    </r>
    <r>
      <rPr>
        <sz val="10"/>
        <color theme="1"/>
        <rFont val="Abadi"/>
        <family val="2"/>
      </rPr>
      <t xml:space="preserve"> &gt; Remuneration</t>
    </r>
  </si>
  <si>
    <r>
      <t xml:space="preserve">See </t>
    </r>
    <r>
      <rPr>
        <u/>
        <sz val="10"/>
        <color theme="4"/>
        <rFont val="Abadi"/>
        <family val="2"/>
      </rPr>
      <t>Materiality</t>
    </r>
    <r>
      <rPr>
        <sz val="10"/>
        <color theme="1"/>
        <rFont val="Abadi"/>
        <family val="2"/>
      </rPr>
      <t xml:space="preserve"> &gt; Interests by stakeholder group</t>
    </r>
  </si>
  <si>
    <t>Interests by stakeholder group</t>
  </si>
  <si>
    <t>Enauta's 2021 Annual Sustainability Report and 2021 ESG Databook cover Enauta Participações S.A. and all its subsidiaries, same scope covered by the company's Financial Statements. For more information on the preparation basis, see Explanatory Note 2 to the Financial Statements, available on the Investor Relations website:</t>
  </si>
  <si>
    <r>
      <t xml:space="preserve">See </t>
    </r>
    <r>
      <rPr>
        <u/>
        <sz val="10"/>
        <color theme="4"/>
        <rFont val="Abadi"/>
        <family val="2"/>
      </rPr>
      <t>Materiality</t>
    </r>
    <r>
      <rPr>
        <sz val="10"/>
        <color theme="1"/>
        <rFont val="Abadi"/>
        <family val="2"/>
      </rPr>
      <t xml:space="preserve"> &gt; Material topics</t>
    </r>
  </si>
  <si>
    <t>No information disclosed in previous reports has been restated in this edition of Enauta's Annual Sustainability Report.</t>
  </si>
  <si>
    <t>The Annual Sustainability Report has undergone the following changes compared to the last edition:
1) It now complies with the Comprehensive option of the GRI Standards.
2) Updated the list of material themes.
3) Incorporated requirements from SASB and TCFD frameworks</t>
  </si>
  <si>
    <t>Enauta's 2021 Annual Sustainability Report covers the period between January 1st and December 31st, 2021.</t>
  </si>
  <si>
    <t>Prior to this edition, Enauta's most recent Annual Sustainability Report was published in March 2020.</t>
  </si>
  <si>
    <t>Enauta publishes the Annual Sustainability Reports every year.</t>
  </si>
  <si>
    <r>
      <t xml:space="preserve">Enauta provides the email address </t>
    </r>
    <r>
      <rPr>
        <u/>
        <sz val="10"/>
        <color theme="4"/>
        <rFont val="Abadi"/>
        <family val="2"/>
      </rPr>
      <t>enauta@enauta.com.br</t>
    </r>
    <r>
      <rPr>
        <sz val="10"/>
        <rFont val="Abadi"/>
        <family val="2"/>
      </rPr>
      <t xml:space="preserve"> to receive and answer questions and comments about the Annual Sustainability Report.</t>
    </r>
  </si>
  <si>
    <t>This report has been prepared in accordance with the GRI Standards: Comprehensive option.</t>
  </si>
  <si>
    <r>
      <t xml:space="preserve">See </t>
    </r>
    <r>
      <rPr>
        <u/>
        <sz val="10"/>
        <color rgb="FF006A6F"/>
        <rFont val="Abadi"/>
        <family val="2"/>
      </rPr>
      <t>GRI</t>
    </r>
  </si>
  <si>
    <t>Enauta's Annual Sustainability Report is not subject to external verification. Financial data are audited by an external and independent company.</t>
  </si>
  <si>
    <r>
      <t xml:space="preserve">See </t>
    </r>
    <r>
      <rPr>
        <u/>
        <sz val="10"/>
        <color theme="4"/>
        <rFont val="Abadi"/>
        <family val="2"/>
      </rPr>
      <t>Climate</t>
    </r>
    <r>
      <rPr>
        <sz val="10"/>
        <color theme="1"/>
        <rFont val="Abadi"/>
        <family val="2"/>
      </rPr>
      <t xml:space="preserve"> &gt; Outlook; Governance; Strategy; Risk management</t>
    </r>
  </si>
  <si>
    <r>
      <t xml:space="preserve">See </t>
    </r>
    <r>
      <rPr>
        <u/>
        <sz val="10"/>
        <color theme="4"/>
        <rFont val="Abadi"/>
        <family val="2"/>
      </rPr>
      <t>Climate</t>
    </r>
    <r>
      <rPr>
        <sz val="10"/>
        <color theme="1"/>
        <rFont val="Abadi"/>
        <family val="2"/>
      </rPr>
      <t xml:space="preserve"> &gt; Strategy</t>
    </r>
  </si>
  <si>
    <r>
      <t xml:space="preserve">See </t>
    </r>
    <r>
      <rPr>
        <u/>
        <sz val="10"/>
        <color theme="4"/>
        <rFont val="Abadi"/>
        <family val="2"/>
      </rPr>
      <t>Climate</t>
    </r>
    <r>
      <rPr>
        <sz val="10"/>
        <color theme="1"/>
        <rFont val="Abadi"/>
        <family val="2"/>
      </rPr>
      <t xml:space="preserve"> &gt; Energy consumption</t>
    </r>
  </si>
  <si>
    <r>
      <t xml:space="preserve">See </t>
    </r>
    <r>
      <rPr>
        <u/>
        <sz val="10"/>
        <color theme="4"/>
        <rFont val="Abadi"/>
        <family val="2"/>
      </rPr>
      <t>Climate</t>
    </r>
    <r>
      <rPr>
        <sz val="10"/>
        <color theme="1"/>
        <rFont val="Abadi"/>
        <family val="2"/>
      </rPr>
      <t xml:space="preserve"> &gt; Greenhousegas (GHG) inventory</t>
    </r>
  </si>
  <si>
    <t>The direct economic value generated and distributed by Enauta totaled R$2.7 billion in 2021, with distribution as follows: R$81.0 million in Personnel; R$913.2 million in Taxes, fees and contributions; R$239.5 million in Remuneration of third-party capital; and R$1,444.6 million in Remuneration on equity. The Added Value Statement is included in the company's Financial Statements, available on the Investor Relations website:</t>
  </si>
  <si>
    <t>Enauta does not offer a defined benefit retirement plan. The plan made available to employees is in the PGBL (defined contribution) modality, with voluntary adhesion and counterparty from the company. Resources are managed separately from corporate accounts, following best market practices. The level of adherence to the plan is 90% of employees.</t>
  </si>
  <si>
    <t>No government support was received in 2021 in the form of tax benefits/credits, subsidies, grants, awards, royalty holidays or other types of incentives and benefits.</t>
  </si>
  <si>
    <t>Does not apply to Enauta's business model.</t>
  </si>
  <si>
    <t>Enauta's operations do not emit ozone-depleting substances.</t>
  </si>
  <si>
    <t>In 2021, the Atlanta Field generated the following significant atmospheric emissions: 3,746.60 tons of NOx; 1,710.54 tons of VOC; 1,222.59 tons of CO; and 3.71 tons of SOx.</t>
  </si>
  <si>
    <r>
      <t xml:space="preserve">See </t>
    </r>
    <r>
      <rPr>
        <u/>
        <sz val="10"/>
        <color theme="4"/>
        <rFont val="Abadi"/>
        <family val="2"/>
      </rPr>
      <t>Safety</t>
    </r>
    <r>
      <rPr>
        <sz val="10"/>
        <color theme="1"/>
        <rFont val="Abadi"/>
        <family val="2"/>
      </rPr>
      <t xml:space="preserve"> &gt; Management approach</t>
    </r>
  </si>
  <si>
    <r>
      <t xml:space="preserve">See </t>
    </r>
    <r>
      <rPr>
        <u/>
        <sz val="10"/>
        <color theme="4"/>
        <rFont val="Abadi"/>
        <family val="2"/>
      </rPr>
      <t>Safety</t>
    </r>
    <r>
      <rPr>
        <sz val="10"/>
        <color theme="1"/>
        <rFont val="Abadi"/>
        <family val="2"/>
      </rPr>
      <t xml:space="preserve"> &gt; Operational safety</t>
    </r>
  </si>
  <si>
    <r>
      <t xml:space="preserve">See </t>
    </r>
    <r>
      <rPr>
        <u/>
        <sz val="10"/>
        <color theme="4"/>
        <rFont val="Abadi"/>
        <family val="2"/>
      </rPr>
      <t>Safety</t>
    </r>
    <r>
      <rPr>
        <sz val="10"/>
        <color theme="1"/>
        <rFont val="Abadi"/>
        <family val="2"/>
      </rPr>
      <t xml:space="preserve"> &gt; Accidents indicators</t>
    </r>
  </si>
  <si>
    <r>
      <t xml:space="preserve">See </t>
    </r>
    <r>
      <rPr>
        <u/>
        <sz val="10"/>
        <color theme="4"/>
        <rFont val="Abadi"/>
        <family val="2"/>
      </rPr>
      <t>Compliance</t>
    </r>
    <r>
      <rPr>
        <sz val="10"/>
        <color theme="1"/>
        <rFont val="Abadi"/>
        <family val="2"/>
      </rPr>
      <t xml:space="preserve"> &gt; Management approach</t>
    </r>
  </si>
  <si>
    <r>
      <t xml:space="preserve">See </t>
    </r>
    <r>
      <rPr>
        <u/>
        <sz val="10"/>
        <color theme="4"/>
        <rFont val="Abadi"/>
        <family val="2"/>
      </rPr>
      <t>Compliance</t>
    </r>
    <r>
      <rPr>
        <sz val="10"/>
        <color theme="1"/>
        <rFont val="Abadi"/>
        <family val="2"/>
      </rPr>
      <t xml:space="preserve"> &gt; Anti-Corruption</t>
    </r>
  </si>
  <si>
    <r>
      <t xml:space="preserve">See </t>
    </r>
    <r>
      <rPr>
        <u/>
        <sz val="10"/>
        <color theme="4"/>
        <rFont val="Abadi"/>
        <family val="2"/>
      </rPr>
      <t>Compliance</t>
    </r>
    <r>
      <rPr>
        <sz val="10"/>
        <rFont val="Abadi"/>
        <family val="2"/>
      </rPr>
      <t xml:space="preserve"> &gt; Suppliers profile and assessment</t>
    </r>
  </si>
  <si>
    <r>
      <t xml:space="preserve">See </t>
    </r>
    <r>
      <rPr>
        <u/>
        <sz val="10"/>
        <color theme="4"/>
        <rFont val="Abadi"/>
        <family val="2"/>
      </rPr>
      <t>Compliance</t>
    </r>
    <r>
      <rPr>
        <sz val="10"/>
        <rFont val="Abadi"/>
        <family val="2"/>
      </rPr>
      <t xml:space="preserve"> &gt; Human rights</t>
    </r>
  </si>
  <si>
    <t>Enauta considers suppliers based in Brazil to be local. In 2021, purchases and contracts with local partners represented 26% of total expenditures.</t>
  </si>
  <si>
    <t>In 2021, Enauta did not receive significant fines or non-monetary sanctions related to socioeconomic aspects.</t>
  </si>
  <si>
    <r>
      <t xml:space="preserve">See </t>
    </r>
    <r>
      <rPr>
        <u/>
        <sz val="10"/>
        <color theme="4"/>
        <rFont val="Abadi"/>
        <family val="2"/>
      </rPr>
      <t>Human Capital</t>
    </r>
    <r>
      <rPr>
        <sz val="10"/>
        <color theme="1"/>
        <rFont val="Abadi"/>
        <family val="2"/>
      </rPr>
      <t xml:space="preserve"> &gt; Management approach</t>
    </r>
  </si>
  <si>
    <r>
      <t xml:space="preserve">See </t>
    </r>
    <r>
      <rPr>
        <u/>
        <sz val="10"/>
        <color theme="4"/>
        <rFont val="Abadi"/>
        <family val="2"/>
      </rPr>
      <t>Human Capital</t>
    </r>
    <r>
      <rPr>
        <sz val="10"/>
        <color theme="1"/>
        <rFont val="Abadi"/>
        <family val="2"/>
      </rPr>
      <t xml:space="preserve"> &gt; Turnover</t>
    </r>
  </si>
  <si>
    <r>
      <t xml:space="preserve">See </t>
    </r>
    <r>
      <rPr>
        <u/>
        <sz val="10"/>
        <color theme="4"/>
        <rFont val="Abadi"/>
        <family val="2"/>
      </rPr>
      <t>Human Capital</t>
    </r>
    <r>
      <rPr>
        <sz val="10"/>
        <color theme="1"/>
        <rFont val="Abadi"/>
        <family val="2"/>
      </rPr>
      <t xml:space="preserve"> &gt; Training</t>
    </r>
  </si>
  <si>
    <t>Enauta offers its employees a set of benefits compatible with market practices, including health plan, life insurance, disability/disability allowance, maternity/paternity leave, education allowance, private pension plan and acquisition of shares. Private pension plans and share purchases are not available to workers with a fixed-term employment contract or part-time work.</t>
  </si>
  <si>
    <t>Enauta is a signatory to the Empresa Cidadã program, which extends the period of maternity/paternity leave to 180 days and 20 days, respectively. The company started reporting this indicator in 2021. During the year, six employees (three men and three women) took maternity/paternity leave. At the end of the period, the three men (100%) and one woman (33.3%) had returned from leave. The other two women were still on leave at the end of the year. With the start of monitoring in 2021, retention rates can be presented from the next reporting cycle.</t>
  </si>
  <si>
    <t>Enauta encourages the exchange of knowledge and the development of its employees, offering in-company and external training, educational assistance (up to 80% reimbursement for undergraduate or graduate students) and the provision of an online knowledge platform. line. There are no practices specifically aimed at the transition period for employees' retirement.</t>
  </si>
  <si>
    <t>All Enauta employees (100%) undergo the performance assessment process annually, which includes three stages: self-assessment, manager assessment and feedback.</t>
  </si>
  <si>
    <r>
      <t xml:space="preserve">See </t>
    </r>
    <r>
      <rPr>
        <u/>
        <sz val="10"/>
        <color theme="4"/>
        <rFont val="Abadi"/>
        <family val="2"/>
      </rPr>
      <t>Human Capital</t>
    </r>
    <r>
      <rPr>
        <sz val="10"/>
        <color theme="1"/>
        <rFont val="Abadi"/>
        <family val="2"/>
      </rPr>
      <t xml:space="preserve"> &gt; Diversity</t>
    </r>
  </si>
  <si>
    <t>There were no complaints of discrimination at Enauta in 2021.</t>
  </si>
  <si>
    <r>
      <t xml:space="preserve">See </t>
    </r>
    <r>
      <rPr>
        <u/>
        <sz val="10"/>
        <color theme="4"/>
        <rFont val="Abadi"/>
        <family val="2"/>
      </rPr>
      <t>Environment</t>
    </r>
    <r>
      <rPr>
        <sz val="10"/>
        <color theme="1"/>
        <rFont val="Abadi"/>
        <family val="2"/>
      </rPr>
      <t xml:space="preserve"> &gt; Water and effluents</t>
    </r>
  </si>
  <si>
    <r>
      <t xml:space="preserve">See </t>
    </r>
    <r>
      <rPr>
        <u/>
        <sz val="10"/>
        <color theme="4"/>
        <rFont val="Abadi"/>
        <family val="2"/>
      </rPr>
      <t>Environment</t>
    </r>
    <r>
      <rPr>
        <sz val="10"/>
        <color theme="1"/>
        <rFont val="Abadi"/>
        <family val="2"/>
      </rPr>
      <t xml:space="preserve"> &gt; Biodiversity</t>
    </r>
  </si>
  <si>
    <r>
      <t xml:space="preserve">See </t>
    </r>
    <r>
      <rPr>
        <u/>
        <sz val="10"/>
        <color theme="4"/>
        <rFont val="Abadi"/>
        <family val="2"/>
      </rPr>
      <t>Environment</t>
    </r>
    <r>
      <rPr>
        <sz val="10"/>
        <color theme="1"/>
        <rFont val="Abadi"/>
        <family val="2"/>
      </rPr>
      <t xml:space="preserve"> &gt; Waste</t>
    </r>
  </si>
  <si>
    <t>Not applicable, as the company does not have legal reserve or permanent preservation areas and does not carry out forest restoration activities.</t>
  </si>
  <si>
    <t>In 2021, Enauta did not receive significant fines or non-monetary sanctions related to environmental aspects.</t>
  </si>
  <si>
    <r>
      <t xml:space="preserve">See </t>
    </r>
    <r>
      <rPr>
        <u/>
        <sz val="10"/>
        <color theme="4"/>
        <rFont val="Abadi"/>
        <family val="2"/>
      </rPr>
      <t>Communities</t>
    </r>
    <r>
      <rPr>
        <sz val="10"/>
        <rFont val="Abadi"/>
        <family val="2"/>
      </rPr>
      <t xml:space="preserve"> &gt; Management approach</t>
    </r>
  </si>
  <si>
    <r>
      <t xml:space="preserve">See </t>
    </r>
    <r>
      <rPr>
        <u/>
        <sz val="10"/>
        <color theme="4"/>
        <rFont val="Abadi"/>
        <family val="2"/>
      </rPr>
      <t>Communities</t>
    </r>
    <r>
      <rPr>
        <sz val="10"/>
        <rFont val="Abadi"/>
        <family val="2"/>
      </rPr>
      <t xml:space="preserve"> &gt; Private social investment</t>
    </r>
  </si>
  <si>
    <t>The entry salaries offered by Enauta are defined based on market research, respecting the salary floors of the respective categories. In 2021, the lowest salary paid by the company was 42.5% higher than the national minimum wage. There is no salary difference between men and women.</t>
  </si>
  <si>
    <t>All Enauta directors and managers (100%) were hired in the Southeast region. The place of residence is not a selection criterion when hiring employees by the company.</t>
  </si>
  <si>
    <t>Enauta does not have operations on or near indigenous lands, so there is no risk or case of violation of indigenous peoples' rights related to the company's activities.</t>
  </si>
  <si>
    <r>
      <t xml:space="preserve">See </t>
    </r>
    <r>
      <rPr>
        <u/>
        <sz val="10"/>
        <color theme="4"/>
        <rFont val="Abadi"/>
        <family val="2"/>
      </rPr>
      <t>Climate</t>
    </r>
    <r>
      <rPr>
        <sz val="10"/>
        <color theme="1"/>
        <rFont val="Abadi"/>
        <family val="2"/>
      </rPr>
      <t xml:space="preserve"> &gt; Detail of scope 1 emissions</t>
    </r>
  </si>
  <si>
    <r>
      <t xml:space="preserve">See </t>
    </r>
    <r>
      <rPr>
        <u/>
        <sz val="10"/>
        <color theme="4"/>
        <rFont val="Abadi"/>
        <family val="2"/>
      </rPr>
      <t>Climate</t>
    </r>
    <r>
      <rPr>
        <sz val="10"/>
        <color theme="1"/>
        <rFont val="Abadi"/>
        <family val="2"/>
      </rPr>
      <t xml:space="preserve"> &gt; Outlook; Strategy</t>
    </r>
  </si>
  <si>
    <t>Enauta does not use the hydraulic fracturing technique to drill wells.</t>
  </si>
  <si>
    <t>Not applicable, as the company does not use this technique.</t>
  </si>
  <si>
    <t>No leaks were recorded in 2021 in Enauta's operations.</t>
  </si>
  <si>
    <t>Enauta's assets are located in offshore areas, in deep waters, not being close to areas with biodiversity protection status.</t>
  </si>
  <si>
    <t>Enauta does not have reserves within or near indigenous lands.</t>
  </si>
  <si>
    <r>
      <t xml:space="preserve">See </t>
    </r>
    <r>
      <rPr>
        <u/>
        <sz val="10"/>
        <color theme="4"/>
        <rFont val="Abadi"/>
        <family val="2"/>
      </rPr>
      <t>Compliance</t>
    </r>
    <r>
      <rPr>
        <sz val="10"/>
        <color theme="1"/>
        <rFont val="Abadi"/>
        <family val="2"/>
      </rPr>
      <t xml:space="preserve"> &gt; Human rights</t>
    </r>
  </si>
  <si>
    <r>
      <t xml:space="preserve">See </t>
    </r>
    <r>
      <rPr>
        <u/>
        <sz val="10"/>
        <color theme="4"/>
        <rFont val="Abadi"/>
        <family val="2"/>
      </rPr>
      <t>Communities</t>
    </r>
    <r>
      <rPr>
        <sz val="10"/>
        <color theme="1"/>
        <rFont val="Abadi"/>
        <family val="2"/>
      </rPr>
      <t xml:space="preserve"> &gt; Private social investment</t>
    </r>
  </si>
  <si>
    <t>No delays or stoppages were recorded for non-technical reasons.</t>
  </si>
  <si>
    <t>Enauta assesses the sensitivity of its reserves in relation to the price of Brent, but there are no specific studies that take into account future scenarios for pricing or taxation of carbon emissions.</t>
  </si>
  <si>
    <t>Considering the 2P proved reserves of the Atlanta Field at the end of 2021 (131 MMBBL), the estimate of CO2 emissions incorporated in these reserves is 17,253.1 tons.</t>
  </si>
  <si>
    <t>Enauta does not have business activities related to renewable energy, so there is no revenue generation associated with this type of operation. However, the company has the practice of purchasing IREC certificates to offset its emissions, which represented an investment of R$660.00 in 2021 (R$1,600 in the 2019-2021 triennium).</t>
  </si>
  <si>
    <t>All of Enauta's reserves are in Brazil, which ranks 96th among 180 countries ranked by Transparency International's Corruption Perceptions Index.</t>
  </si>
  <si>
    <t>Enauta started monitoring this indicator in 2021. In the period, there were no Tier 1 process safety incidents.</t>
  </si>
  <si>
    <t>In 2021, Enauta's total net production was 6,671 thousand boe. In the period, oil production totaled 3,349 thousand bbl, and gas and condensate production totaled 3,323 thousand boe.</t>
  </si>
  <si>
    <t>Enauta has a stake in 17 offshore blocks, acting as operator in four of them. Of these sites, only 1 (Atlanta Field) is in the production phase.</t>
  </si>
  <si>
    <t>Enauta has a stake in 4 onshore blocks, in none of them as an operator.</t>
  </si>
  <si>
    <t>Enauta operates in the upstream oil and gas segment with exploration and production activities. The company has an asset in operation (Atlanta Field), is the operator of three other blocks in exploration and has a stake in the consortia of another 14 blocks in four basins off the Brazilian coast, in addition to a stake in 4 other onshore blocks.</t>
  </si>
  <si>
    <r>
      <t xml:space="preserve">See </t>
    </r>
    <r>
      <rPr>
        <u/>
        <sz val="10"/>
        <color theme="4"/>
        <rFont val="Abadi"/>
        <family val="2"/>
      </rPr>
      <t>Climate</t>
    </r>
    <r>
      <rPr>
        <sz val="10"/>
        <color theme="1"/>
        <rFont val="Abadi"/>
        <family val="2"/>
      </rPr>
      <t xml:space="preserve"> &gt; Governance</t>
    </r>
  </si>
  <si>
    <r>
      <t xml:space="preserve">See </t>
    </r>
    <r>
      <rPr>
        <u/>
        <sz val="10"/>
        <color theme="4"/>
        <rFont val="Abadi"/>
        <family val="2"/>
      </rPr>
      <t>Climate</t>
    </r>
    <r>
      <rPr>
        <sz val="10"/>
        <color theme="1"/>
        <rFont val="Abadi"/>
        <family val="2"/>
      </rPr>
      <t xml:space="preserve"> &gt; Risk management</t>
    </r>
  </si>
  <si>
    <r>
      <t xml:space="preserve">See </t>
    </r>
    <r>
      <rPr>
        <u/>
        <sz val="10"/>
        <color theme="4"/>
        <rFont val="Abadi"/>
        <family val="2"/>
      </rPr>
      <t>Climate</t>
    </r>
    <r>
      <rPr>
        <sz val="10"/>
        <color theme="1"/>
        <rFont val="Abadi"/>
        <family val="2"/>
      </rPr>
      <t xml:space="preserve"> &gt; Outlook</t>
    </r>
  </si>
  <si>
    <r>
      <t xml:space="preserve">See </t>
    </r>
    <r>
      <rPr>
        <u/>
        <sz val="10"/>
        <color theme="4"/>
        <rFont val="Abadi"/>
        <family val="2"/>
      </rPr>
      <t>Climate</t>
    </r>
    <r>
      <rPr>
        <sz val="10"/>
        <color theme="1"/>
        <rFont val="Abadi"/>
        <family val="2"/>
      </rPr>
      <t xml:space="preserve"> &gt; Greenhouse gas (GHG) inventory</t>
    </r>
  </si>
  <si>
    <t>Variation</t>
  </si>
  <si>
    <t>Enauta periodically reviews the most relevant topics for corporate sustainability management and accountability. In 2021, a new process of engagement and listening to external audiences was conducted to structure the Materiality Matrix, following the principles of the GRI and the Value Reporting Foundation (Integrated Reporting). This process was developed in four phases.
The first one brought together different leaders and sectoral benchmarks to assess the main trends, subjects and aspects in evidence in the universe of corporate sustainability. Publications made available by multisectoral entities, including the UN Global Compact, the Carbon Disclosure Project (CDP), and the Corporate Sustainability Index (ISE) of B3 – São Paulo Stock Exchange were also evaluated. Thea analysis included reports from other companies in the oil and gas sector too.
In the second phase, Enauta carried out an internal exercise to map and prioritize the audiences with whom the company interacts, from the standpoint of demands and needs regarding ESG management. Nine stakeholder groups were selected to participate in active engagement, in the form of online surveys and qualitative interviews: customers; partners; critical suppliers; investors; other capital market agents; financial sector; regulatory agencies; public authorities; and local communities.
In the third phase, a quantitative survey was open to all interested parties and widely disseminated through institutional channels. 81 responses to the quantitative online questionnaire were received and 12 individual interviews were carried out with the prioritized audiences.
As a last step, the results obtained in the surveys and interviews were tabulated and validated. The material topics were presented and approved by the Executive Board and the Board of Directors.</t>
  </si>
  <si>
    <t>Description</t>
  </si>
  <si>
    <t>Climate change and energy transition</t>
  </si>
  <si>
    <t>Safety of operations and people</t>
  </si>
  <si>
    <t>Governance and strategy</t>
  </si>
  <si>
    <t>Ethical conduct and legal compliance</t>
  </si>
  <si>
    <t>Knowledge and corporate culture</t>
  </si>
  <si>
    <t>Diversity and inclusion</t>
  </si>
  <si>
    <t>Environmental management</t>
  </si>
  <si>
    <t>Community development</t>
  </si>
  <si>
    <t>Perspectives for mitigating climate change and adapting the business to the scenario of transition from the energy matrix to sources with lower carbon emissions. Investments and new technologies to reduce emissions and innovation are value levers for value creation.</t>
  </si>
  <si>
    <t>Safety is a value for the company, and a safe working environment for people, assets and the environment is crucial for strategic management. The topic covers aspects of occupational health and safety, operational risk management, emergency preparedness, and promotion of a safety culture for partners and suppliers.</t>
  </si>
  <si>
    <t>It covers the evolution of internal controls, auditing and corporate governance processes that influence the development of business and growth strategy. It involves disclosure of this strategy to external audiences with ethics and transparency, in a timely manner and in line with expectations.</t>
  </si>
  <si>
    <t>Respect for human rights, compliance with legislation and the fight against corruption are pillars for conducting business and executing the strategy. Corporate practices and policies to promote these topics are strengthened and disseminated to all stakeholders.</t>
  </si>
  <si>
    <t>Technical knowledge and the alignment of employees with the corporate culture are relevant competitive advantages to position Enauta as the main independent oil and natural gas production company in Brazil. Actions for training and valuing professionals, as well as engagement in emerging ESG topics, are relevant for the generation of long-term value.</t>
  </si>
  <si>
    <t>Diversity drives new perspectives and innovation in processes and new technologies. Stakeholders are interested in learning about the company’s policies and practices to promote a more inclusive work environment for women, underrepresented racial groups, people with physical disabilities, and other diversity fronts.</t>
  </si>
  <si>
    <t>It addresses the management of environmental risks and impacts associated with activities for the operation and exploration of oil and gas fields. The company discloses investments and projects aimed at maintaining high-performance standards, considering the innovation of processes and technologies as a potential lever to reduce impacts and mitigate risks, including engaging critical suppliers.</t>
  </si>
  <si>
    <t>Management approach to promote the socioeconomic and environmental development of traditional communities and to compensate for possible impacts on the traditional way of life of these populations. It seeks to highlight the initiatives to overcome the legal constraints established in the licensing processes of activities.</t>
  </si>
  <si>
    <t>Stakeholder group</t>
  </si>
  <si>
    <t>Mais topics and interests</t>
  </si>
  <si>
    <t>Regulatory agencies</t>
  </si>
  <si>
    <t>Employees</t>
  </si>
  <si>
    <t>Local communities</t>
  </si>
  <si>
    <t>Investors and shareholders</t>
  </si>
  <si>
    <t>Other players from the market</t>
  </si>
  <si>
    <t>Civil society</t>
  </si>
  <si>
    <t>Environmental licensing and compliance, atmospheric and GHG emissions, waste disposal and effluent disposal.
Work safety, health and quality of life, people management and human rights.
Asset integrity and process security, risk management and emergency response, ethical conduct/compliance and corporate governance.</t>
  </si>
  <si>
    <t>Financial support for the development of infrastructure that strengthens the community's link with its cultural traditions and customs and for the strengthening of productive activities connected to the traditional way of life of the communities, with emphasis on female entrepreneurship.</t>
  </si>
  <si>
    <t>Environmental licensing and compliance, atmospheric and GHG emissions, waste and biodiversity.
Health and quality of life and safety at work.
Information security, risk management and emergency response, technology and innovation, ethical conduct and legal compliance.</t>
  </si>
  <si>
    <t>Portfolio diversification, GHG emissions, risks and opportunities associated with climate change and health, safety and environmental management.</t>
  </si>
  <si>
    <t>Risks and opportunities associated with climate change, effluent disposal, GHG emissions, environmental licensing and compliance, waste disposal and biodiversity.
Occupational safety, health and quality of life and labor practices/people management.
Risk management/emergency response, technology and innovation, asset integrity and process safety and ethical conduct/compliance.</t>
  </si>
  <si>
    <t>GHG emissions, risks and opportunities associated with climate change and other emissions.
Work safety, health and quality of life, impacts on local communities and territorial development/local positive impacts.
Asset integrity and process security, ethical conduct/compliance, corporate governance, risk management/emergency response and data security.</t>
  </si>
  <si>
    <t>Risks and opportunities associated with climate change, GHG emissions and water resources management.
Impacts on local communities and conflict resolution mechanisms, health and safety, labor practices and customer relationships.
Data security, technology and innovation, corporate governance, supplier management and asset integrity/process security.</t>
  </si>
  <si>
    <t>The challenges and impacts of climate change are one of the main externalities that impact Enauta’s business model. The effort to reduce emissions has caused changes in all production chains.
The gradual transition to a global energy matrix with a greater share of renewable sources and biofuels will be supported by the coexistence with energy sources of fossil origin, such as oil and natural gas. Because of this, Enauta assesses the risks and opportunities of climate change in its strategic planning, acting to adequately respond to these issues in an integrated manner in all activities.
In 2021, with the encouragement of the Board of Directors, Enauta established its first corporate goal related to ESG aspects and influencing the variable compensation of the CEO and Directors. The emissions intensity (considering scopes 1 and 2) was expected to be below 21 kgCO2e/boe. At year-end, the result was 17.6 kgCO2e/boe.</t>
  </si>
  <si>
    <t>Climate change, as well as the risks and opportunities associated with these aspects, are one of the topics that are continually evaluated by the Governance, Ethics and Sustainability Committee. This advisory body supports the Board of Directors' decision-making, issuing opinions based on studies and assessments of externalities and projects and initiatives carried out by the company's executive areas.
The Board of Directors, in turn, establishes guidelines for managing the impacts and risks of climate change in businesses. In 2020, the Board approved the Policy for Sustainable Development, a document that establishes Enauta's commitment to act in the identification and mitigation of risks associated with the emission of greenhouse gases into the atmosphere, focusing efforts on adaptation measures.
The company is also working on the structuring of a Climate Change Policy, which will also be approved by the Board of Directors, with the objective of deepening the processes for assessing the risks and opportunities of climate change.</t>
  </si>
  <si>
    <r>
      <t xml:space="preserve">To learn more about the roles and responsibilities of the Board of Directors in managing climate change, see the </t>
    </r>
    <r>
      <rPr>
        <u/>
        <sz val="10"/>
        <color theme="4"/>
        <rFont val="Abadi"/>
        <family val="2"/>
      </rPr>
      <t>CDP questionnaire – section C1. Governance</t>
    </r>
    <r>
      <rPr>
        <sz val="10"/>
        <rFont val="Abadi"/>
        <family val="2"/>
      </rPr>
      <t>.</t>
    </r>
  </si>
  <si>
    <t>Enauta's business strategy may be impacted by risks associated with climate change in the short, medium and long term. In all horizons, the company considers as relevant the risks that, once materialized, may cause the interruption of oil and gas production activities or make it impossible for the company to operate as an independent company in the upstream sector. These risks are related to physical issues such as the increase in extreme and unexpected weather events. The occurrences of waves or winds above average may have an impact on the operations of the Atlanta Field. In the long term, an eventual rise in sea level may impact the operations of the support base located in Niterói (Rio de Janeiro).
With regard to legislation and the market, climate change can cause regulatory and consumption patterns changes, which can impact costs related to the production and use of fossil fuels. In this context, the company's business may be impacted, requiring adjustments to ensure value creation.
To respond to these risks, Enauta actively seeks measures to reduce emissions in its operations. For the definitive production system, the acquired FPSO will be designed to maximize natural gas consumption, adopting a multi-fuel configuration for combustion equipment (boilers, heaters and turbines), prioritizing the use of associated gas according to demand.
Investment in new technologies associated with the energy efficiency of the Atlanta Field is necessary to mitigate the risks of operational downtime due to non-compliance with current or future legislation related to emissions and fuel consumption.
In addition, with the application of modern technologies, the company has a more efficient operation from an environmental point of view, as it reduces the need to use other types of fuel and avoids the increase in greenhouse gas emissions.</t>
  </si>
  <si>
    <r>
      <t xml:space="preserve">To learn more about climate-related risks and opportunities, see the </t>
    </r>
    <r>
      <rPr>
        <u/>
        <sz val="10"/>
        <color theme="4"/>
        <rFont val="Abadi"/>
        <family val="2"/>
      </rPr>
      <t>CDP questionnaire – section C2. Risks and Opportunities</t>
    </r>
    <r>
      <rPr>
        <sz val="10"/>
        <rFont val="Abadi"/>
        <family val="2"/>
      </rPr>
      <t>.</t>
    </r>
  </si>
  <si>
    <t>In 2021, Enauta was dedicated to structuring a series of new internal processes for risk management in an integrated and centralized manner. The company built its Risk Matrix, integrating financial, environmental, social and corporate governance aspects in this assessment, and started the Risk Forum at the executive level.
Among the priority risks identified in the Matrix, there is one – ESG risks – which covers risk factors associated with climate change. For this, there are action plans mapped and in execution. These plans are carried out in an integrated manner between the company's operational and administrative areas, in line with the strategic planning prepared by the Executive Board and approved by the Board of Directors.</t>
  </si>
  <si>
    <r>
      <t xml:space="preserve">Enauta annually prepares its GHG inventory, since 2015, according to the methodology of the Brazilian GHG Protocol Program (PBGHGP) and submitted to independent verification. The inventory covers CO2, CH4, N2O and HFCs gases. For more details on the preparation of the inventory, access the Public Emissions Registry at  </t>
    </r>
    <r>
      <rPr>
        <u/>
        <sz val="10"/>
        <color theme="4"/>
        <rFont val="Abadi"/>
        <family val="2"/>
      </rPr>
      <t>http://www.registropublicodeemissoes.com.br/participantes/2340</t>
    </r>
    <r>
      <rPr>
        <sz val="10"/>
        <color theme="1"/>
        <rFont val="Abadi"/>
        <family val="2"/>
      </rPr>
      <t>.</t>
    </r>
  </si>
  <si>
    <t>In terms of management, the company monitors its GHG emissions throughout the year, in real time, with the support of the eClimas system. GHG emissions are mainly associated with fuel consumption in operations (scope 1) and in support vessels in the Atlanta Field (scope 3), which represented, respectively, 75.0% and 24.9% of the total.
In 2021, Enauta achieved a 19.3% reduction in its GHG emissions, mainly due to better use of gas (scope 1 - reduction of 20.9%) and logistical optimization of vessels in the Atlanta Field (scope 3 - reduction of 14.2%).</t>
  </si>
  <si>
    <r>
      <t>Gross GHG emissions (tCO</t>
    </r>
    <r>
      <rPr>
        <b/>
        <vertAlign val="subscript"/>
        <sz val="10"/>
        <color theme="4"/>
        <rFont val="Abadi"/>
        <family val="2"/>
      </rPr>
      <t>2</t>
    </r>
    <r>
      <rPr>
        <b/>
        <sz val="10"/>
        <color theme="4"/>
        <rFont val="Abadi"/>
        <family val="2"/>
      </rPr>
      <t>e)</t>
    </r>
  </si>
  <si>
    <t>Scope 1</t>
  </si>
  <si>
    <t>Scope 2</t>
  </si>
  <si>
    <t>Scope 3</t>
  </si>
  <si>
    <t>100,464.15</t>
  </si>
  <si>
    <t>124,472.9</t>
  </si>
  <si>
    <t>117,567.4</t>
  </si>
  <si>
    <t>22.8</t>
  </si>
  <si>
    <t>40,094.1</t>
  </si>
  <si>
    <t>157,684.2</t>
  </si>
  <si>
    <t>Emissions intensity</t>
  </si>
  <si>
    <t>16.3</t>
  </si>
  <si>
    <r>
      <t>Scopes 1 and 2 / Production (kgCO</t>
    </r>
    <r>
      <rPr>
        <vertAlign val="subscript"/>
        <sz val="10"/>
        <color theme="1"/>
        <rFont val="Abadi"/>
        <family val="2"/>
      </rPr>
      <t>2</t>
    </r>
    <r>
      <rPr>
        <sz val="10"/>
        <color theme="1"/>
        <rFont val="Abadi"/>
        <family val="2"/>
      </rPr>
      <t>e/boe)</t>
    </r>
  </si>
  <si>
    <t>Energy consumption is monitored in an integrated manner with the management of GHG emissions, with the support of the eClimas system.
The consumption of marine diesel and natural gas in the operations and support vessels of the Atlanta Field is Enauta's main source of energy, so the company continually seeks alternatives to optimize these activities. In 2021, the expansion of the Associated Gas Utilization Index (IUGA) at FPSO Petrojarl I made it possible to reduce the amount of gas burned in flares and the consumption of diesel. In addition, the replacement of one of the three vessels that operated in the Atlanta Field emergency response plan contributed to a 25.6% decrease in energy consumption associated with service providers in the Atlanta Field. With the current stage of maturity of the operation, it was possible to allocate a vessel dedicated to this type of activity on standby in Guanabara Bay (Rio de Janeiro).
In the offices, the company promotes educational and employee awareness campaigns for the efficient use of electricity in administrative activities and monitors a corporate intensity target per employee (in 2021, the target set was 132 kWh per professional).</t>
  </si>
  <si>
    <t>Energy selfgenerated by fuel consumption (GJ)</t>
  </si>
  <si>
    <t>Marine diesel A</t>
  </si>
  <si>
    <t>Natural gas</t>
  </si>
  <si>
    <t>190,133.4</t>
  </si>
  <si>
    <t>1,084,628.6</t>
  </si>
  <si>
    <t>1,274,762.0</t>
  </si>
  <si>
    <t>99,911.5</t>
  </si>
  <si>
    <t>1,512,448.3</t>
  </si>
  <si>
    <t>1,612,359.8</t>
  </si>
  <si>
    <t>381,906.9</t>
  </si>
  <si>
    <t>1,529,036.4</t>
  </si>
  <si>
    <t>1,910,943.2</t>
  </si>
  <si>
    <t>Energy consumption outside of the company (GJ)</t>
  </si>
  <si>
    <t>Non-renewable fuels</t>
  </si>
  <si>
    <t>Solid waste</t>
  </si>
  <si>
    <t>288,823.8</t>
  </si>
  <si>
    <t>4.0</t>
  </si>
  <si>
    <t>288,827.8</t>
  </si>
  <si>
    <t>388,035.7</t>
  </si>
  <si>
    <t>388,036.8</t>
  </si>
  <si>
    <t>495,768.7</t>
  </si>
  <si>
    <t>5.6</t>
  </si>
  <si>
    <t>495,774.2</t>
  </si>
  <si>
    <t>Electricity adquired from thir-parties</t>
  </si>
  <si>
    <t>Total consumption (GJ)</t>
  </si>
  <si>
    <r>
      <t xml:space="preserve">Energy intensity (GJ/average </t>
    </r>
    <r>
      <rPr>
        <i/>
        <sz val="10"/>
        <color theme="1"/>
        <rFont val="Abadi"/>
        <family val="2"/>
      </rPr>
      <t>headcount</t>
    </r>
    <r>
      <rPr>
        <sz val="10"/>
        <color theme="1"/>
        <rFont val="Abadi"/>
        <family val="2"/>
      </rPr>
      <t xml:space="preserve"> in the year)</t>
    </r>
  </si>
  <si>
    <t>794.2</t>
  </si>
  <si>
    <t>5.5</t>
  </si>
  <si>
    <t>868.3</t>
  </si>
  <si>
    <t>5.7</t>
  </si>
  <si>
    <t>1,099.7</t>
  </si>
  <si>
    <t>6.0</t>
  </si>
  <si>
    <r>
      <t>Scope 1 / Production (kgCO</t>
    </r>
    <r>
      <rPr>
        <vertAlign val="subscript"/>
        <sz val="10"/>
        <color theme="0"/>
        <rFont val="Abadi"/>
        <family val="2"/>
      </rPr>
      <t>2</t>
    </r>
    <r>
      <rPr>
        <sz val="10"/>
        <color theme="0"/>
        <rFont val="Abadi"/>
        <family val="2"/>
      </rPr>
      <t>e/boe)</t>
    </r>
  </si>
  <si>
    <r>
      <t>Scope 1 emissions per emission source (tCO</t>
    </r>
    <r>
      <rPr>
        <b/>
        <vertAlign val="subscript"/>
        <sz val="10"/>
        <color theme="0"/>
        <rFont val="Abadi"/>
        <family val="2"/>
      </rPr>
      <t>2</t>
    </r>
    <r>
      <rPr>
        <b/>
        <sz val="10"/>
        <color theme="0"/>
        <rFont val="Abadi"/>
        <family val="2"/>
      </rPr>
      <t>e)</t>
    </r>
  </si>
  <si>
    <t>Other forms of combustion</t>
  </si>
  <si>
    <t>Fugitive emissions</t>
  </si>
  <si>
    <t>Maritime diesel A</t>
  </si>
  <si>
    <t>Support sea and air fleet in the Atlanta Field</t>
  </si>
  <si>
    <r>
      <t>Scope 1 emissions per emission source (tCO</t>
    </r>
    <r>
      <rPr>
        <b/>
        <vertAlign val="subscript"/>
        <sz val="10"/>
        <color theme="4"/>
        <rFont val="Abadi"/>
        <family val="2"/>
      </rPr>
      <t>2</t>
    </r>
    <r>
      <rPr>
        <b/>
        <sz val="10"/>
        <color theme="4"/>
        <rFont val="Abadi"/>
        <family val="2"/>
      </rPr>
      <t>e)</t>
    </r>
  </si>
  <si>
    <t>12,451.6</t>
  </si>
  <si>
    <t>62,678.8</t>
  </si>
  <si>
    <t>251.9</t>
  </si>
  <si>
    <t>24,787.4</t>
  </si>
  <si>
    <t>67,600.3</t>
  </si>
  <si>
    <t>2,883.4</t>
  </si>
  <si>
    <t>18,558.2</t>
  </si>
  <si>
    <t>95,880.3</t>
  </si>
  <si>
    <t>3,128.8</t>
  </si>
  <si>
    <r>
      <t>Scope 1 emissions per gas type (tCO</t>
    </r>
    <r>
      <rPr>
        <b/>
        <vertAlign val="subscript"/>
        <sz val="10"/>
        <color theme="4"/>
        <rFont val="Abadi"/>
        <family val="2"/>
      </rPr>
      <t>2</t>
    </r>
    <r>
      <rPr>
        <b/>
        <sz val="10"/>
        <color theme="4"/>
        <rFont val="Abadi"/>
        <family val="2"/>
      </rPr>
      <t>e)</t>
    </r>
  </si>
  <si>
    <t>% of methane emissions over total</t>
  </si>
  <si>
    <t>% of emissions subject to some type of regulation</t>
  </si>
  <si>
    <t>74,936.6</t>
  </si>
  <si>
    <t>54.8</t>
  </si>
  <si>
    <t>139.0</t>
  </si>
  <si>
    <t>0.073%</t>
  </si>
  <si>
    <t>92,252.1</t>
  </si>
  <si>
    <t>44.3</t>
  </si>
  <si>
    <t>91.5</t>
  </si>
  <si>
    <t>2,883.3</t>
  </si>
  <si>
    <t>0.046%</t>
  </si>
  <si>
    <t>0.082%</t>
  </si>
  <si>
    <t>114,078.5</t>
  </si>
  <si>
    <t>96.8</t>
  </si>
  <si>
    <t>263.3</t>
  </si>
  <si>
    <t>3,128.7</t>
  </si>
  <si>
    <t>117,567.3</t>
  </si>
  <si>
    <t>The management of the environmental impacts of operations with excellence is a key component for the success of Enauta’s business. The processes and tools for managing environmental aspects are centralized in the Integrated Management System (IMS), and certification according to the ISO 14001 standard ensures that the company is up to date in terms of the use of best practices.
Through internal processes and continuous monitoring, the company manages water resources, focusing on water consumption and effluent disposal; waste management, ensuring proper disposal and seeking the reuse of materials; and the management of impacts on biodiversity, aiming at identifying and mitigating risks to fauna and flora, with actions to protect and respond to emergencies in the event of accidents.
The engagement of employees and outsourced workers guarantees the standardization of processes to minimize environmental impacts. To do this, the company relies on the Workers’ Environmental Education Project (PEAT), in which training actions for professionals involved in the Atlanta Field operation are carried out, focusing on the environmental characteristics and impacts of the activities, as well as actions for mitigation and control.</t>
  </si>
  <si>
    <r>
      <t xml:space="preserve">To learn more, access the </t>
    </r>
    <r>
      <rPr>
        <u/>
        <sz val="10"/>
        <color theme="4"/>
        <rFont val="Abadi"/>
        <family val="2"/>
      </rPr>
      <t>2021 Annual Sustainability Report</t>
    </r>
    <r>
      <rPr>
        <sz val="10"/>
        <color theme="1"/>
        <rFont val="Abadi"/>
        <family val="2"/>
      </rPr>
      <t>.</t>
    </r>
  </si>
  <si>
    <t>Most of the water consumed in the operations is withdrawed directly from sea and treated in a desalinator on board the FPSO Petrojarl I to be used in different processes. Human consumption is supplied by the municipal network in Rio de Janeiro (to the headquarters office) and by sending potable water to the Atlanta Field from the operational base in Niterói.
Disposal of effluents and management to prevent leakage are critical processes to avoid and mitigate environmental impacts on water resources. The different effluents generated in the Atlanta Field (sanitary, oily water and produced water) are treated using appropriate methods and disposed of in accordance with applicable laws and regulations. Periodic measurements of the hydrocarbon content in these effluents ensure adequate levels in the discharges. Practices to prevent leaks are covered by the Integrated Management System.</t>
  </si>
  <si>
    <r>
      <t>Water withdrawal (thousand m</t>
    </r>
    <r>
      <rPr>
        <b/>
        <vertAlign val="superscript"/>
        <sz val="10"/>
        <color theme="4"/>
        <rFont val="Abadi"/>
        <family val="2"/>
      </rPr>
      <t>3</t>
    </r>
    <r>
      <rPr>
        <b/>
        <sz val="10"/>
        <color theme="4"/>
        <rFont val="Abadi"/>
        <family val="2"/>
      </rPr>
      <t>)</t>
    </r>
    <r>
      <rPr>
        <b/>
        <vertAlign val="superscript"/>
        <sz val="10"/>
        <color theme="4"/>
        <rFont val="Abadi"/>
        <family val="2"/>
      </rPr>
      <t>1</t>
    </r>
  </si>
  <si>
    <r>
      <t>Public supply (operational basis)</t>
    </r>
    <r>
      <rPr>
        <vertAlign val="superscript"/>
        <sz val="10"/>
        <color theme="1"/>
        <rFont val="Abadi"/>
        <family val="2"/>
      </rPr>
      <t>2</t>
    </r>
  </si>
  <si>
    <r>
      <t>Seawater</t>
    </r>
    <r>
      <rPr>
        <vertAlign val="superscript"/>
        <sz val="10"/>
        <color theme="1"/>
        <rFont val="Abadi"/>
        <family val="2"/>
      </rPr>
      <t>3</t>
    </r>
  </si>
  <si>
    <r>
      <t>Produced water</t>
    </r>
    <r>
      <rPr>
        <vertAlign val="superscript"/>
        <sz val="10"/>
        <color theme="1"/>
        <rFont val="Abadi"/>
        <family val="2"/>
      </rPr>
      <t>2</t>
    </r>
  </si>
  <si>
    <t>5.9</t>
  </si>
  <si>
    <t>12.8</t>
  </si>
  <si>
    <t>125.4</t>
  </si>
  <si>
    <t>144.2</t>
  </si>
  <si>
    <t>na</t>
  </si>
  <si>
    <t>7.5</t>
  </si>
  <si>
    <t>16.0</t>
  </si>
  <si>
    <t>31.3</t>
  </si>
  <si>
    <t>1. Enauta does not monitor the water captured on FPSO Petrojarl I due to rainfall and does not account for water consumption. Therefore, the company assumes as a premise that 80% of the water withdrawed (except produced water) is discarded, resulting in the consumption of 3,700 cubic meters of water in 2021. There is no withdrawal in an area with water stress, since this activity takes place at sea.
2. Water with a concentration of total dissolved solids of less than 1,000 mg/l.
3. Water with a concentration of total dissolved solids greater than 1,000 mg/l.</t>
  </si>
  <si>
    <r>
      <t>Water discharges by type (thousand m</t>
    </r>
    <r>
      <rPr>
        <b/>
        <vertAlign val="superscript"/>
        <sz val="10"/>
        <color theme="4"/>
        <rFont val="Abadi"/>
        <family val="2"/>
      </rPr>
      <t>3</t>
    </r>
    <r>
      <rPr>
        <b/>
        <sz val="10"/>
        <color theme="4"/>
        <rFont val="Abadi"/>
        <family val="2"/>
      </rPr>
      <t>)</t>
    </r>
    <r>
      <rPr>
        <b/>
        <vertAlign val="superscript"/>
        <sz val="10"/>
        <color theme="4"/>
        <rFont val="Abadi"/>
        <family val="2"/>
      </rPr>
      <t>1</t>
    </r>
  </si>
  <si>
    <t>Oily water</t>
  </si>
  <si>
    <t>Sanitary effluents</t>
  </si>
  <si>
    <t>264.5</t>
  </si>
  <si>
    <t>1,517.3</t>
  </si>
  <si>
    <t>439.6</t>
  </si>
  <si>
    <t>11.0</t>
  </si>
  <si>
    <t>428.6</t>
  </si>
  <si>
    <t>1,215.4</t>
  </si>
  <si>
    <t>9.4</t>
  </si>
  <si>
    <t>292.5</t>
  </si>
  <si>
    <t>136.8</t>
  </si>
  <si>
    <t>15.0</t>
  </si>
  <si>
    <t>112.8</t>
  </si>
  <si>
    <t>1. All effluents have a total dissolved solids concentration greater than 1,000 mg/l. There is no discharge in areas with water stress.
2. All produced water (100%) is discarded.</t>
  </si>
  <si>
    <r>
      <t>Water discharges by treatment method (thousand m</t>
    </r>
    <r>
      <rPr>
        <b/>
        <vertAlign val="superscript"/>
        <sz val="10"/>
        <color theme="4"/>
        <rFont val="Abadi"/>
        <family val="2"/>
      </rPr>
      <t>3</t>
    </r>
    <r>
      <rPr>
        <b/>
        <sz val="10"/>
        <color theme="4"/>
        <rFont val="Abadi"/>
        <family val="2"/>
      </rPr>
      <t>)</t>
    </r>
    <r>
      <rPr>
        <b/>
        <vertAlign val="superscript"/>
        <sz val="10"/>
        <color theme="4"/>
        <rFont val="Abadi"/>
        <family val="2"/>
      </rPr>
      <t>1</t>
    </r>
  </si>
  <si>
    <t>Effluents Treatment Station (land)</t>
  </si>
  <si>
    <t>Effluents Treatment System (sea)</t>
  </si>
  <si>
    <t>1,488.3</t>
  </si>
  <si>
    <t>29.0</t>
  </si>
  <si>
    <t>116.0</t>
  </si>
  <si>
    <t>148.6</t>
  </si>
  <si>
    <t>1. All effluents have a total dissolved solids concentration greater than 1,000 mg/l. There is no discharge in areas with water stress.</t>
  </si>
  <si>
    <t>Water produced and flowback fluid</t>
  </si>
  <si>
    <r>
      <t>Total volume generated (thousand m</t>
    </r>
    <r>
      <rPr>
        <vertAlign val="superscript"/>
        <sz val="10"/>
        <color theme="1"/>
        <rFont val="Abadi"/>
        <family val="2"/>
      </rPr>
      <t>3</t>
    </r>
    <r>
      <rPr>
        <sz val="10"/>
        <color theme="1"/>
        <rFont val="Abadi"/>
        <family val="2"/>
      </rPr>
      <t>)</t>
    </r>
  </si>
  <si>
    <t>% discharged directly or by third-party (treatment)</t>
  </si>
  <si>
    <t>Amount of hydrocarbons in water discharges (t)</t>
  </si>
  <si>
    <t>1.10</t>
  </si>
  <si>
    <t>0.16</t>
  </si>
  <si>
    <t>Produced water</t>
  </si>
  <si>
    <t>Until 2019, the Atlanta Field operation did not generate produced water. In 2020, the produced water was treated as oily water and discharged into the sea, within the parameters established by the regulatory standard. In 2021, the commissioning of the produced water treatment plant allowed an 82.5% reduction in the volume of discharged effluents.</t>
  </si>
  <si>
    <t>The significant generation of waste by Enauta is associated with the Atlanta Field operations. Priority is given to methods that allow the reuse of waste, such as recycling, processing and re-refining. All waste management procedures are covered by the Integrated Management System and ensure compliance with applicable legal and regulatory parameters.
Waste is sent by companies duly approved for disposal, through the control of Maritime Waste Manifests (MMRs), weighing tickets, Transport Manifests (MTRs), Receipt Reports (RRs), Certificates of Final Disposal (CDFs) and waste traceability map and worksheets.</t>
  </si>
  <si>
    <t>Non-hazardous</t>
  </si>
  <si>
    <t>Diverted from final disposal</t>
  </si>
  <si>
    <t>Destined to final disposal</t>
  </si>
  <si>
    <t>Awaiting destination</t>
  </si>
  <si>
    <t>Total of non-hazardous</t>
  </si>
  <si>
    <t>Hazardous</t>
  </si>
  <si>
    <t>Total of hazardous</t>
  </si>
  <si>
    <t>143.9</t>
  </si>
  <si>
    <t>168.4</t>
  </si>
  <si>
    <t>368.1</t>
  </si>
  <si>
    <t>0.7</t>
  </si>
  <si>
    <t>0.8</t>
  </si>
  <si>
    <t>366.6</t>
  </si>
  <si>
    <t>70.8</t>
  </si>
  <si>
    <t>0.9</t>
  </si>
  <si>
    <t>0.3</t>
  </si>
  <si>
    <t>165.5</t>
  </si>
  <si>
    <t>125.9</t>
  </si>
  <si>
    <t>19.3</t>
  </si>
  <si>
    <t>3.6</t>
  </si>
  <si>
    <t>1.9</t>
  </si>
  <si>
    <t>18.5</t>
  </si>
  <si>
    <t>123.6</t>
  </si>
  <si>
    <t>119.0</t>
  </si>
  <si>
    <t>37.5</t>
  </si>
  <si>
    <t>11.8</t>
  </si>
  <si>
    <t>Waster diverted from final disposal by treatment method (t)</t>
  </si>
  <si>
    <t>Recycling (paper, plastic, metal, glass, wood, vegetable oil)</t>
  </si>
  <si>
    <t>Beneficiation (rubber and residue from biofouling removal for FPSO inspection)</t>
  </si>
  <si>
    <t>Total non-hazardous</t>
  </si>
  <si>
    <t>Beneficiation</t>
  </si>
  <si>
    <t>Re-refining</t>
  </si>
  <si>
    <t>Cleaning/Decontamination</t>
  </si>
  <si>
    <t>Reprocessing</t>
  </si>
  <si>
    <t>Depressurization/De-characterization</t>
  </si>
  <si>
    <t>Total hazardous</t>
  </si>
  <si>
    <t>125.3</t>
  </si>
  <si>
    <t>0.6</t>
  </si>
  <si>
    <t>0.1</t>
  </si>
  <si>
    <t>94.7</t>
  </si>
  <si>
    <t>58.3</t>
  </si>
  <si>
    <t>10.1</t>
  </si>
  <si>
    <t>2.1</t>
  </si>
  <si>
    <t>0.4</t>
  </si>
  <si>
    <t>1.4</t>
  </si>
  <si>
    <t>10.9</t>
  </si>
  <si>
    <t>15.6</t>
  </si>
  <si>
    <t>42.8</t>
  </si>
  <si>
    <t>254.3</t>
  </si>
  <si>
    <t>88.8</t>
  </si>
  <si>
    <t>18.3</t>
  </si>
  <si>
    <t>5.0</t>
  </si>
  <si>
    <t>Composition of waste diverted from final disposal (t)</t>
  </si>
  <si>
    <t>Oily waste</t>
  </si>
  <si>
    <t>Contaminated waste</t>
  </si>
  <si>
    <t>Wood</t>
  </si>
  <si>
    <t>Contaminated drum/canister</t>
  </si>
  <si>
    <t>Plastic</t>
  </si>
  <si>
    <t>Paper/cardboard</t>
  </si>
  <si>
    <t>Chemical product</t>
  </si>
  <si>
    <t>Electronic waste</t>
  </si>
  <si>
    <t>Glass</t>
  </si>
  <si>
    <r>
      <t>Other</t>
    </r>
    <r>
      <rPr>
        <vertAlign val="superscript"/>
        <sz val="10"/>
        <color theme="1"/>
        <rFont val="Abadi"/>
        <family val="2"/>
      </rPr>
      <t>1</t>
    </r>
  </si>
  <si>
    <t>105.3</t>
  </si>
  <si>
    <t>78.3</t>
  </si>
  <si>
    <t>37.0</t>
  </si>
  <si>
    <t>11.9</t>
  </si>
  <si>
    <t>8.4</t>
  </si>
  <si>
    <t>7.9</t>
  </si>
  <si>
    <t>7.8</t>
  </si>
  <si>
    <t>1.3</t>
  </si>
  <si>
    <t>4.5</t>
  </si>
  <si>
    <t>1.5</t>
  </si>
  <si>
    <t>1.0</t>
  </si>
  <si>
    <t>9.5</t>
  </si>
  <si>
    <t>7.7</t>
  </si>
  <si>
    <t>10.0</t>
  </si>
  <si>
    <t>11.1</t>
  </si>
  <si>
    <t>20.6</t>
  </si>
  <si>
    <t>32.7</t>
  </si>
  <si>
    <t>81.4</t>
  </si>
  <si>
    <t>163.7</t>
  </si>
  <si>
    <t>65.8</t>
  </si>
  <si>
    <t>58.8</t>
  </si>
  <si>
    <t>16.6</t>
  </si>
  <si>
    <t>19.1</t>
  </si>
  <si>
    <t>17.8</t>
  </si>
  <si>
    <t>118.7</t>
  </si>
  <si>
    <t>3.1</t>
  </si>
  <si>
    <t>2.2</t>
  </si>
  <si>
    <t>1. Includes categories that individually represented less than 1 ton disposed of in the last year.</t>
  </si>
  <si>
    <t>Waste generated by type (t)</t>
  </si>
  <si>
    <r>
      <t>Waste sent to final disposal by disposal method (t)</t>
    </r>
    <r>
      <rPr>
        <b/>
        <vertAlign val="superscript"/>
        <sz val="10"/>
        <color theme="4"/>
        <rFont val="Abadi"/>
        <family val="2"/>
      </rPr>
      <t>1</t>
    </r>
  </si>
  <si>
    <t>Landfill</t>
  </si>
  <si>
    <t>Incineration</t>
  </si>
  <si>
    <t>Detonation</t>
  </si>
  <si>
    <t>1. Regarding the composition, waste destyined for landfill are the common loads, as hazardous refer to infectious and pyrotechnic waste.</t>
  </si>
  <si>
    <t>Operational units</t>
  </si>
  <si>
    <t>Blocks PAMA-M-265 and PAMA-M-337</t>
  </si>
  <si>
    <t>Block FZA-M-90</t>
  </si>
  <si>
    <t>Atlanta Field</t>
  </si>
  <si>
    <t>PAMA-M-265 = 76,930.00 
PAMA-M-337= 76,930.00</t>
  </si>
  <si>
    <t>76,630.00</t>
  </si>
  <si>
    <t>11,611.34</t>
  </si>
  <si>
    <t>On the coast of the states of Pará and Maranhão (located more than 200 km from the blocks), there are several conservation units with sensitive ecosystems.</t>
  </si>
  <si>
    <t>On the coast of the state of Amapá, there are several conservation units, the closest being (PARNA do Cabo Orange) at about 170 km.</t>
  </si>
  <si>
    <t>The Conservation Unit closest to the Atlanta Field is the Arraial do Cabo Marine Extractive Reserve, located about 120 km away.</t>
  </si>
  <si>
    <t>Number of species by conservation status*</t>
  </si>
  <si>
    <t>Critically threatened</t>
  </si>
  <si>
    <t>Threatened</t>
  </si>
  <si>
    <t>Vulnerable</t>
  </si>
  <si>
    <t>Nearly threatened</t>
  </si>
  <si>
    <t>Least concern</t>
  </si>
  <si>
    <t>Insuficient data</t>
  </si>
  <si>
    <t>1. In addition to the IUCN and Ministry of the Environment/Chico Mendes Institute for Biodiversity Conservation lists, 15 species identified in Enauta's operating habitats were included in Appendix I of the Cities list as threatened with extinction.</t>
  </si>
  <si>
    <t>The main risk to biodiversity arising from the activities of the oil and gas industry is associated with the occurrence of leaks in the different production and exploration operations. To mitigate this risk, Enauta adopts the best operational safety practices and continually invests in studies and impact assessments to identify sensitive areas, establish protection and mitigation measures, and build emergency response protocols. In 2021, for the third year in a row, no spills occurred at the Atlanta Field operations.
The company also acts preventively to identify the potential environmental impacts of activities in the areas, through the preparation of Environmental Impact Studies of the assets, later presented to IBAMA, the government agency responsible for granting environmental licenses.
Whenever possible, the company links investment in Research and Development (R&amp;D) projects to the strategy of identifying risks and protecting biodiversity. This was the focus, for example, of the Costa Norte Project, the largest R&amp;D initiative in Enauta's history, with a total investment of R$14.2 million and completed in 2020. In 2021, the company completed an R&amp;D project in partnership with the University of the State of Rio de Janeiro (UERJ) to determine the contribution of mangrove forests in the state of Rio de Janeiro to the mitigation of global warming. The research structured a methodology to estimate the carbon stock held in these forests – each hectare of mangrove can store up to 500 tons of carbon. The study also analyzed the effectiveness of coastal conservation units to contain the degradation process of mangroves in Rio de Janeiro and, thereby, contribute to carbon storage through avoided emissions.</t>
  </si>
  <si>
    <r>
      <t>Water discharges by treatment method in 2021 (thousand m</t>
    </r>
    <r>
      <rPr>
        <b/>
        <vertAlign val="superscript"/>
        <sz val="10"/>
        <color theme="0"/>
        <rFont val="Abadi"/>
        <family val="2"/>
      </rPr>
      <t>3</t>
    </r>
    <r>
      <rPr>
        <b/>
        <sz val="10"/>
        <color theme="0"/>
        <rFont val="Abadi"/>
        <family val="2"/>
      </rPr>
      <t>)</t>
    </r>
  </si>
  <si>
    <r>
      <t>Water discharges by type (thousand m</t>
    </r>
    <r>
      <rPr>
        <b/>
        <vertAlign val="superscript"/>
        <sz val="10"/>
        <color theme="0"/>
        <rFont val="Abadi"/>
        <family val="2"/>
      </rPr>
      <t>3</t>
    </r>
    <r>
      <rPr>
        <b/>
        <sz val="10"/>
        <color theme="0"/>
        <rFont val="Abadi"/>
        <family val="2"/>
      </rPr>
      <t>)</t>
    </r>
  </si>
  <si>
    <t>Enauta has a team dedicated to high professional performance. The management processes aim to strengthen individual skills and boost talents that are in line with corporate values, in the pursuit of portfolio diversification and growth in oil and gas production. The employees form a team with technical knowledge and experience to carry out exploration and production activities, develop new businesses, and foster innovation.
The company also promotes the consolidation of a diverse and inclusive professional environment, with the aim of guaranteeing the best results in projects and growth. In 2021, Enauta conducted the first diversity census of the team of employees with the goal of broadening the understanding of the opportunities in the company to strengthen diversity in all management processes. This action is guided by the Policy on People and Human Rights, approved by the Board of Directors and which strengthens governance by establishing criteria and guidelines to support strategic and operational planning, guiding actions to identify, assess and mitigate risks in all relationships with the audiences.
The results will also support new initiatives to raise awareness among leaders and align them with governance guidelines. Planned actions include the adaptation of training and procedures for the selection and hiring of new employees.</t>
  </si>
  <si>
    <r>
      <t>Staff by gender</t>
    </r>
    <r>
      <rPr>
        <b/>
        <vertAlign val="superscript"/>
        <sz val="10"/>
        <color theme="4"/>
        <rFont val="Abadi"/>
        <family val="2"/>
      </rPr>
      <t>1</t>
    </r>
  </si>
  <si>
    <t>Men</t>
  </si>
  <si>
    <t>Women</t>
  </si>
  <si>
    <r>
      <t>By employment contract</t>
    </r>
    <r>
      <rPr>
        <u/>
        <vertAlign val="superscript"/>
        <sz val="10"/>
        <color theme="4"/>
        <rFont val="Abadi"/>
        <family val="2"/>
      </rPr>
      <t>2</t>
    </r>
  </si>
  <si>
    <t>Indetermined term</t>
  </si>
  <si>
    <t>Determined term</t>
  </si>
  <si>
    <t>1. All employees (100%) are covered by collective bargaining agreements. The information was obtained from the company's payroll. According to Brazilian legislation, the data do not consider interns (4 people in 2021) since they do not have an employment relationship. Third-party service providers (23 people in 2021) work in pantry, cleaning, reception, IT and various consulting activities and were not considered in the accounting of this table.
2. Employees for an indefinite period of emplioyment contract work full-time. Fixed-term employees work part-time.</t>
  </si>
  <si>
    <t>Staff by region</t>
  </si>
  <si>
    <t>Northeast</t>
  </si>
  <si>
    <t>Southeast</t>
  </si>
  <si>
    <t>Diversity indicators among staff</t>
  </si>
  <si>
    <t>Executive Board</t>
  </si>
  <si>
    <t>Management /coordination /supervision</t>
  </si>
  <si>
    <t>Technicians (engineers and geologists)</t>
  </si>
  <si>
    <t>Analysts (other)</t>
  </si>
  <si>
    <t>Employees by age group</t>
  </si>
  <si>
    <t>Up to 20 years of age</t>
  </si>
  <si>
    <t>Employees by functional level</t>
  </si>
  <si>
    <t>21-30 years</t>
  </si>
  <si>
    <t>31-40 years</t>
  </si>
  <si>
    <t>41-50 years</t>
  </si>
  <si>
    <t>51-60 years</t>
  </si>
  <si>
    <t>From 61 years of age</t>
  </si>
  <si>
    <t>Level of experience of employees in the oil and gas sector</t>
  </si>
  <si>
    <t>Up to 10 years</t>
  </si>
  <si>
    <t>11-20 years</t>
  </si>
  <si>
    <t>More than 30 years</t>
  </si>
  <si>
    <t>Level of education of employees</t>
  </si>
  <si>
    <t>Graduation</t>
  </si>
  <si>
    <t>Master's degree</t>
  </si>
  <si>
    <t>Doctorate degree</t>
  </si>
  <si>
    <t>Incomplete higher education</t>
  </si>
  <si>
    <r>
      <t>Equity in remuneration by functional level</t>
    </r>
    <r>
      <rPr>
        <b/>
        <vertAlign val="superscript"/>
        <sz val="10"/>
        <color theme="4"/>
        <rFont val="Abadi"/>
        <family val="2"/>
      </rPr>
      <t>1</t>
    </r>
  </si>
  <si>
    <t>Base salary</t>
  </si>
  <si>
    <t>Total remuneration</t>
  </si>
  <si>
    <t>0.74</t>
  </si>
  <si>
    <t>0.68</t>
  </si>
  <si>
    <t>1.09</t>
  </si>
  <si>
    <t>0.97</t>
  </si>
  <si>
    <t>0.80</t>
  </si>
  <si>
    <t>0.69</t>
  </si>
  <si>
    <t>0.63</t>
  </si>
  <si>
    <t>0.84</t>
  </si>
  <si>
    <t>0.94</t>
  </si>
  <si>
    <t>0.62</t>
  </si>
  <si>
    <t>0.82</t>
  </si>
  <si>
    <t>0.96</t>
  </si>
  <si>
    <t>0.83</t>
  </si>
  <si>
    <t>0.71</t>
  </si>
  <si>
    <t>1. Calculated as the average base salary/total pay of women at each functional level divided by the average base salary/total pay of men at the same functional level. Since Enauta has only one female director, the proportion at the Executive Board level is not presented for reasons of confidentiality.</t>
  </si>
  <si>
    <t>By gender</t>
  </si>
  <si>
    <t>By age group</t>
  </si>
  <si>
    <r>
      <t>Hiring and turnover rates</t>
    </r>
    <r>
      <rPr>
        <b/>
        <vertAlign val="superscript"/>
        <sz val="10"/>
        <color theme="4"/>
        <rFont val="Abadi"/>
        <family val="2"/>
      </rPr>
      <t>1</t>
    </r>
  </si>
  <si>
    <t>Hiring rate</t>
  </si>
  <si>
    <t>1. Rates are calculated on the headcount on 12/31 of each period. Hiring rate = number of hires/headcount. Turnover rate = average between hires and layoffs/headcount.</t>
  </si>
  <si>
    <t>Number of layoffs and hirings</t>
  </si>
  <si>
    <t>Layoffs</t>
  </si>
  <si>
    <t>20.5%</t>
  </si>
  <si>
    <t>27.3%</t>
  </si>
  <si>
    <t>23.4%</t>
  </si>
  <si>
    <t>81.8%</t>
  </si>
  <si>
    <t>16.7%</t>
  </si>
  <si>
    <t>22.0%</t>
  </si>
  <si>
    <t>13.9%</t>
  </si>
  <si>
    <t>13.4%</t>
  </si>
  <si>
    <t>20.2%</t>
  </si>
  <si>
    <t>59.1%</t>
  </si>
  <si>
    <t>50.0%</t>
  </si>
  <si>
    <t>19.9%</t>
  </si>
  <si>
    <t>22.7%</t>
  </si>
  <si>
    <t>9.7%</t>
  </si>
  <si>
    <t>7.8%</t>
  </si>
  <si>
    <t>8.0%</t>
  </si>
  <si>
    <t>15.2%</t>
  </si>
  <si>
    <t>6.7%</t>
  </si>
  <si>
    <t>10.6%</t>
  </si>
  <si>
    <t>7.0%</t>
  </si>
  <si>
    <t>11.8%</t>
  </si>
  <si>
    <t>9.0%</t>
  </si>
  <si>
    <t>6.3%</t>
  </si>
  <si>
    <t>8.6%</t>
  </si>
  <si>
    <t>3.8%</t>
  </si>
  <si>
    <t>5.8%</t>
  </si>
  <si>
    <t>10.0%</t>
  </si>
  <si>
    <t>22.2%</t>
  </si>
  <si>
    <t>75.0%</t>
  </si>
  <si>
    <t>Average hours of traini g per employee</t>
  </si>
  <si>
    <t>By functional level</t>
  </si>
  <si>
    <t>25.20</t>
  </si>
  <si>
    <t>21.91</t>
  </si>
  <si>
    <t>27.68</t>
  </si>
  <si>
    <t>41.32</t>
  </si>
  <si>
    <t>53.22</t>
  </si>
  <si>
    <t>46.26</t>
  </si>
  <si>
    <t>64.92</t>
  </si>
  <si>
    <t>52.12</t>
  </si>
  <si>
    <t>74.12</t>
  </si>
  <si>
    <t>1.33</t>
  </si>
  <si>
    <t>13.59</t>
  </si>
  <si>
    <t>49.39</t>
  </si>
  <si>
    <t>20.04</t>
  </si>
  <si>
    <t>40.26</t>
  </si>
  <si>
    <t>69.14</t>
  </si>
  <si>
    <t>33.04</t>
  </si>
  <si>
    <t>10.00</t>
  </si>
  <si>
    <t>15.10</t>
  </si>
  <si>
    <t>62.26</t>
  </si>
  <si>
    <t>56.93</t>
  </si>
  <si>
    <t>76.31</t>
  </si>
  <si>
    <t>The reduction in the average hours of training per employee is justified by the decrease in training activities due to the context of the Covid-19 pandemic. In the last year, only mandatory training and continuing education programs subsidized by the education allowance were maintained.</t>
  </si>
  <si>
    <t>Employees by gender</t>
  </si>
  <si>
    <t>Percentage of women by functional level in 2021</t>
  </si>
  <si>
    <t>Analysts</t>
  </si>
  <si>
    <t>Technicians</t>
  </si>
  <si>
    <t>Leadership</t>
  </si>
  <si>
    <t>Safety is a value for Enauta and a key pillar of the company’ strategy. The production of oil and natural gas is only viable if there are conditions to mitigate the risks to people and the environment as much as possible, through the application of protective barriers and continuous monitoring of the safety conditions of the environments in which we work. This vision, endorsed by the Board of Directors, is practiced through the Integrated Management System (IMS). The policies, processes and procedures established by the IMS follow the best practices and are certified in accordance with international standards ISO 9001 (quality management), ISO 14001 (environmental management), and ISO 45001 (occupational health and safety management). The IMS also encompasses technical regulations from different ANP resolutions, with an emphasis on the continuous improvement of operations.
Given that most operational activities are carried out by professionals from outsourced companies, Enauta extends the IMS to its value chain and continuously monitor the HSEQ (Health, Safety, Environment and Quality) performance of these contractors. This monitoring takes place through bridge documents, periodic meetings, and dialogue routines, as well as periodic audits of critical suppliers.
The Deep Safety (“Segurança a Fundo”) program aims to reinforce Enauta’ safety culture among all employees and third parties. This platform integrates educational, awareness and communication actions, monitoring processes, risk assessments of activities, leadership training, and recognition actions for professionals who excel in the application of HSE procedures. Deep Safety also guarantees Enauta's alignment with the guidelines and concepts of the 9 Rules that Save Lives. This program has been developed by the International Association of Oil &amp; Gas Producers (IOGP), with the aim of preventing and mitigating fatal accidents in oil and gas production operations.
Among the practices adopted in the Deep Safety, it is worth highlighting the mandatory and procedures training, the constitution of Internal Accident Prevention Commissions (CIPAs) and promotion of the Internal Accident Prevention Week (SIPAT), the Awarded Card (recognition professionals who report unsafe conditions), the Right of Refusal and the communication and investigation of incidents. Health promotion takes place through periodic medical examinations and the offer of a health and dental plan to employees.</t>
  </si>
  <si>
    <r>
      <t>Occupational safety indicators in the Atlanta Field</t>
    </r>
    <r>
      <rPr>
        <b/>
        <vertAlign val="superscript"/>
        <sz val="10"/>
        <color theme="4"/>
        <rFont val="Abadi"/>
        <family val="2"/>
      </rPr>
      <t>1</t>
    </r>
  </si>
  <si>
    <t>Third-party</t>
  </si>
  <si>
    <t>Consolidated</t>
  </si>
  <si>
    <t>51.40</t>
  </si>
  <si>
    <t>256.98</t>
  </si>
  <si>
    <t>0.27</t>
  </si>
  <si>
    <t>52.01</t>
  </si>
  <si>
    <t>260.04</t>
  </si>
  <si>
    <t>0.28</t>
  </si>
  <si>
    <t>1.38</t>
  </si>
  <si>
    <t>8,640.</t>
  </si>
  <si>
    <t>0.58</t>
  </si>
  <si>
    <t>0.29</t>
  </si>
  <si>
    <t>0.59</t>
  </si>
  <si>
    <t>0.30</t>
  </si>
  <si>
    <t>10,080.</t>
  </si>
  <si>
    <t>1.48</t>
  </si>
  <si>
    <t>3.33</t>
  </si>
  <si>
    <t>3.30</t>
  </si>
  <si>
    <t>0.66</t>
  </si>
  <si>
    <t>1,213,444</t>
  </si>
  <si>
    <t>1,201,924</t>
  </si>
  <si>
    <t>11,520.</t>
  </si>
  <si>
    <t>1. There were no accidents at the offices in the last three years.
2. The accident with lost time had no serious consequences, according to the parameters of ANP Resolution No. 44/2009.
3. The increase in the 2021 severity rate result comes from an accident with lost time that occurred in 2020, which impacted 183 days debited in 2021.</t>
  </si>
  <si>
    <t>Frequency</t>
  </si>
  <si>
    <t>Severity</t>
  </si>
  <si>
    <t>Total of man-hours worked (MHW)</t>
  </si>
  <si>
    <t>Number of accidents with deaths</t>
  </si>
  <si>
    <t>FR of accidents with deaths (200,000 MHW factor)</t>
  </si>
  <si>
    <t>Frequency rate (FR) of accidents with deaths (1 million MHW factor)</t>
  </si>
  <si>
    <r>
      <t>Number of accidents with leave</t>
    </r>
    <r>
      <rPr>
        <vertAlign val="superscript"/>
        <sz val="10"/>
        <color theme="1"/>
        <rFont val="Abadi"/>
        <family val="2"/>
      </rPr>
      <t>2</t>
    </r>
  </si>
  <si>
    <t>FR of accidents with leave (1 million MHW factor)</t>
  </si>
  <si>
    <t>FR of accidents with leave (200,000 MHW factor)</t>
  </si>
  <si>
    <t>Total number of recordable accidents</t>
  </si>
  <si>
    <t>FR of recordable accidents (1 million MHW factor)</t>
  </si>
  <si>
    <t>FR of recordable accidents (200,000 MHW factor)</t>
  </si>
  <si>
    <t>Number of days lost</t>
  </si>
  <si>
    <r>
      <t>Accidents severity rate (SR)  (1 million MHW factor)</t>
    </r>
    <r>
      <rPr>
        <vertAlign val="superscript"/>
        <sz val="10"/>
        <color theme="1"/>
        <rFont val="Abadi"/>
        <family val="2"/>
      </rPr>
      <t>3</t>
    </r>
  </si>
  <si>
    <t>Accidents SR (200,000 MHW factor)</t>
  </si>
  <si>
    <t>Number of occupational diseases</t>
  </si>
  <si>
    <t>FR of occupational diseases (1 million MHW factor)</t>
  </si>
  <si>
    <t>FR of occupational diseases (200,000 MHW factor)</t>
  </si>
  <si>
    <t>The promotion of operational safety is integrated into the Deep Safety program and is based on five values:
• LEADERSHIP to promote a culture of operational safety and incident prevention, encouraging the workforce to report unsafe conditions.
• RESPONSIBILITY to know and act correctly, considering issues related to safety, health, environment, and asset integrity.
• COMMITMENT to ensure the necessary resources for the prevention, mitigation and control of impacts related to operational activities, permanently seeking the continuous improvement of results.
• INTEGRITY MANAGEMENT to keep operational assets preserved in order to ensure a high level of reliability, respecting the service life for which they were designed.
• RISK MANAGEMENT to identify, assess and disclose the risks involved in operational activities to the entire workforce involved, in order to avoid incidents.
Enauta carries out risk studies according to the HAZID methodology and manages security barriers using BowTie diagrams. To respond to emergency situations, the company adopts the Incident Command System (ICS) principles and periodically updates the Atlanta Field Individual Emergency Plan (PEI), in addition to working in partnership with Oil Spill Response Limited (OSRL), largest organization specializing in emergency response in the oil and gas industry.</t>
  </si>
  <si>
    <t>Enauta seeks to support and contribute to the development of local communities located in the area of influence of the operations. The company works to promote citizenship and value the culture of traditional communities, supported by two thematic axes:
• Human rights, diversity and inclusion
• Environmental preservation
In 2021, Enauta approved a total of R$13 million for investments in projects with incentives in 2022. The amount is greater than the sum of all contributions made in the last ten years. The company have selected a total of 20 social impact projects to be executed.
This management approach is in line with the guidelines of the Policy on People and Human Rights, approved by the Board of Directors in 2021.</t>
  </si>
  <si>
    <t>Through investments in social projects, Enauta contributes to the development of traditional and local communities. The company uses resources provided for in incentive laws, such as Law No. 10,741/03 (Statute for the Elderly), Law No. oncology care).
In the Atlanta Field's area of influence, Enauta carries out the Provision of Services to Communities (PSC), with the objective of engaging the local community through communication actions, periodic meetings and the dissemination of updated information on the projects. In addition, the company supports traditional communities in the development of cultural, entrepreneurship and income generation actions.
In the municipality of São João da Barra (Rio de Janeiro), the company supports Cooperativa Arte Peixe in the professionalization and requalification of the food production system. Formed by approximately 20 women, the Cooperative adds value to fish by manufacturing different food products, such as fish and shrimp hamburgers.
In São Francisco de Itabapoana (Rio de Janeiro), Enauta encourages the Association of Quilombola Women and Farmers of Barrinha (Armaaqbar) with resources to build a headquarters for the development of local activities, infrastructure that will boost local culture and the promotion of educational and recreational activities.
In 2021, the investment made in projects and activities aimed at social development totaled R$ 1.42 million. These resources were directed to support institutions such as the Hospital de Amor de Barretos, a reference in the prevention and treatment of cancer, and the Pequeno Príncipe Hospital, a philanthropic institution specializing in the health of children and adolescents of which Enauta is the biggest supporter.</t>
  </si>
  <si>
    <r>
      <t xml:space="preserve">Check out all the projects and initiatives supported in Enauta's </t>
    </r>
    <r>
      <rPr>
        <u/>
        <sz val="10"/>
        <color theme="4"/>
        <rFont val="Abadi"/>
        <family val="2"/>
      </rPr>
      <t>institutional website</t>
    </r>
    <r>
      <rPr>
        <sz val="10"/>
        <color theme="1"/>
        <rFont val="Abadi"/>
        <family val="2"/>
      </rPr>
      <t>.</t>
    </r>
  </si>
  <si>
    <t>Enauta' social investment (R$ million)</t>
  </si>
  <si>
    <t>Own resources (donations)</t>
  </si>
  <si>
    <t>Incentivized resources¹</t>
  </si>
  <si>
    <t>1. The resources will be allocated to carry out 20 social impact projects to be carried out in 2022. The actions will work on two thematic axes: Human rights, diversity, inclusion; and Environmental Preservation.</t>
  </si>
  <si>
    <t>0.20</t>
  </si>
  <si>
    <t>13.00</t>
  </si>
  <si>
    <t>13.75</t>
  </si>
  <si>
    <t>1.42</t>
  </si>
  <si>
    <t>1.25</t>
  </si>
  <si>
    <t>0.17</t>
  </si>
  <si>
    <t>0.06</t>
  </si>
  <si>
    <t>2.35</t>
  </si>
  <si>
    <t>2.41</t>
  </si>
  <si>
    <t>Enauta has been listed on B3 – Brasil, Bolsa e Balcão since 2011. The company’ stocks are traded on the Novo Mercado (“New Market”) segment, which features the highest requirements for corporate governance and a transparent relationship with minority shareholders.
Both in the structure and in the processes designed for the strategic definition, ESG aspects are considered for evaluation and decision making. To do this, the company has evolved its governance to incorporate the most modern processes of management and communication with stakeholders.
The company's risk management policies and procedures support the understanding of externalities and contribute to building the business strategy with greater efficiency and responsibility.</t>
  </si>
  <si>
    <t>Corporate governance structure</t>
  </si>
  <si>
    <r>
      <t>Composition of the Board of Directors (06/2020 - 06/2022)</t>
    </r>
    <r>
      <rPr>
        <b/>
        <vertAlign val="superscript"/>
        <sz val="10"/>
        <color theme="4"/>
        <rFont val="Abadi"/>
        <family val="2"/>
      </rPr>
      <t>1</t>
    </r>
  </si>
  <si>
    <t>President</t>
  </si>
  <si>
    <t>Member</t>
  </si>
  <si>
    <t>Independent member</t>
  </si>
  <si>
    <t>1. No member of the Board of Directors holds executive functions in the company.
2. Member elected in April 2021.</t>
  </si>
  <si>
    <t>Composition of the Fiscal Council (04/2021 - 04/2022)</t>
  </si>
  <si>
    <t>Alternate member</t>
  </si>
  <si>
    <t>Composition of the Committees (12/2020 - 12/2022)</t>
  </si>
  <si>
    <t>Strategy and Management</t>
  </si>
  <si>
    <t>Compensation and Personnel</t>
  </si>
  <si>
    <t>Governance, Ethics and Sustainability</t>
  </si>
  <si>
    <r>
      <t>Audit (statutory)</t>
    </r>
    <r>
      <rPr>
        <u/>
        <vertAlign val="superscript"/>
        <sz val="10"/>
        <color theme="4"/>
        <rFont val="Abadi"/>
        <family val="2"/>
      </rPr>
      <t>1</t>
    </r>
  </si>
  <si>
    <t>1. The term of office of the members of the Audit Committee is from 08/2021 to 08/2023.</t>
  </si>
  <si>
    <t>Composition of the Executive Board</t>
  </si>
  <si>
    <t>CEO</t>
  </si>
  <si>
    <t>Director of Finance and Investor Relations</t>
  </si>
  <si>
    <t>COO</t>
  </si>
  <si>
    <t>Enauta's Board of Directors establishes the general guidelines for the company's business, aiming to ensure its perpetuity in a long-term and sustainability perspective that incorporates economic, social, environmental and good corporate governance considerations, as provided for in its Rules of Procedure. Internal. For this, the Board of Directors has the support of Committees, which deepen discussions on Enauta's operations, externalities, risks and opportunities in the economic, environmental and social dimensions, among other topics.
At the executive level, the directors lead the various areas of the company in carrying out activities and different projects in line with the expectations and strategic guidelines indicated by the Board of Directors. Multidisciplinary forums formed by managers from different areas meet monthly and support directors in decision-making and conducting initiatives on key topics for business strategy.</t>
  </si>
  <si>
    <t>Compensation ratio</t>
  </si>
  <si>
    <t>Total annual compensation of the highest-paid individual divided by the average total annual compensation of other employees</t>
  </si>
  <si>
    <t>Percentage increase in the total annual compensation of the highest-paid individual divided by the percentage increase in the average total annual compensation of other employees</t>
  </si>
  <si>
    <t>8.2</t>
  </si>
  <si>
    <t>Types of compensation offered to governance bodies</t>
  </si>
  <si>
    <t>Board of Directors and Committees</t>
  </si>
  <si>
    <t>Fiscal Council</t>
  </si>
  <si>
    <t>Fixed remuneration only</t>
  </si>
  <si>
    <t>Fixed remuneration
Benefits
Variable remuneration linked to goals and objectives
Stock Option Plan</t>
  </si>
  <si>
    <t>https://www.enauta.com.br/en/investors/information-for-the-market/cvm-reports/</t>
  </si>
  <si>
    <t>Enauta's compensation practices aim to attract and retain qualified professionals, in addition to promoting the alignment of managers' interests with the company's short, medium and long-term objectives. The compensation policy is designed in accordance with the best market practices, with the support of salary surveys and based on a corporate job and salary plan. The compensation determination process does not involve consultation with stakeholder groups.
The directors (Board of Directors and Fiscal Council) are offered only fixed compensation compatible with the duties and responsibilities assumed. In 2021, a director maintained the life insurance and health and dental plan benefits borne by the company, remaining from the period in which he held the position of Chief Executive Officer of Enauta.
To directors and other employees, the company also offers variable compensation based on the corporate goals defined for each year and a set of benefits. Also worthy of note is the Enauta Stock Option Plan, offered to executives since 2011 as a mechanism for aligning long-term objectives.
For more information, access section 13 of the Enauta Reference Form:</t>
  </si>
  <si>
    <t>The selection of members of the Board of Directors follows the guidelines and procedures provided for by Enauta's Nomination Policy. The evaluation of candidates for director positions is carried out by the Compensation and Personnel and Governance, Ethics and Sustainability Committees. The election of the members of the Board of Directors takes place every two years at the General Shareholders' Meeting.
As provided for in the Nomination Policy, the process of appointing members to the Board of Directors must consider, as far as possible, a good formation of corporate bodies so that the composition of the body is adequate to the size and needs of Enauta. Among the criteria evaluated are the diversity of knowledge, complementarity in academic training and professional experience, cultural aspects, age group and gender. Pursuant to the requirements of B3's Novo Mercado Regulation, the segment in which the company has its shares listed, the Board of Directors must have at least 2 independent members.
The election of the members of the Committees is carried out by the Board of Directors at the first meeting after the General Shareholders' Meeting that elected the board's directors. The appointment of the members of the Committees takes into account the experience and knowledge of the directors in the matters they analyze. The Audit Committee also has an external member and a specialist in corporate accounting matters.</t>
  </si>
  <si>
    <r>
      <t xml:space="preserve">For more information, access the </t>
    </r>
    <r>
      <rPr>
        <u/>
        <sz val="10"/>
        <color theme="4"/>
        <rFont val="Abadi"/>
        <family val="2"/>
      </rPr>
      <t>Nomination Policy</t>
    </r>
    <r>
      <rPr>
        <sz val="10"/>
        <color theme="1"/>
        <rFont val="Abadi"/>
        <family val="2"/>
      </rPr>
      <t>.</t>
    </r>
  </si>
  <si>
    <t>The Policy for Related Parties' Transactions  and other situations of Potential Conflict of Interest, approved by the Board of Directors in 2019, establishes guidelines and instructions for situations in which individual interests of employees and managers may potentially conflict with those of the company.
Within the scope of the Board of Directors, Enauta's Nomination Policy determines that those appointed to the body must not have a conflicting interest with the company, being prohibited from occupying positions in companies that compete in the market, unless waived by the General Shareholders' Meeting or by the Board of Directors. In addition, the body's Internal Regulations explicitly provide for the need to abstain from discussions and deliberations in which a conflict of interest is identified - these situations must be pointed out by the conflicting director himself or other directors who identify the case.</t>
  </si>
  <si>
    <r>
      <t xml:space="preserve">For more information, read section 12.3c of the </t>
    </r>
    <r>
      <rPr>
        <u/>
        <sz val="10"/>
        <color theme="4"/>
        <rFont val="Abadi"/>
        <family val="2"/>
      </rPr>
      <t>Reference Form</t>
    </r>
    <r>
      <rPr>
        <sz val="10"/>
        <color theme="1"/>
        <rFont val="Abadi"/>
        <family val="2"/>
      </rPr>
      <t>.</t>
    </r>
  </si>
  <si>
    <t>Conflict of interests</t>
  </si>
  <si>
    <t>Selection and nomination</t>
  </si>
  <si>
    <t>Performance assessment</t>
  </si>
  <si>
    <r>
      <t xml:space="preserve">For more information, read section 12.1d of the </t>
    </r>
    <r>
      <rPr>
        <u/>
        <sz val="10"/>
        <color theme="4"/>
        <rFont val="Abadi"/>
        <family val="2"/>
      </rPr>
      <t>Reference Form</t>
    </r>
    <r>
      <rPr>
        <sz val="10"/>
        <color theme="1"/>
        <rFont val="Abadi"/>
        <family val="2"/>
      </rPr>
      <t>.</t>
    </r>
  </si>
  <si>
    <t>As established in the last update in the Internal Regulations of the Board of Directors and Committees, the performance evaluation of these bodies is carried out annually, having been carried out in the years 2017, 2019 and 2021. In the first year, the process was supported by a consultancy specializing in corporate governance. In the most recent cycles, the evaluation was conducted internally by Enauta's Corporate Governance area with support from the Governance, Ethics and Sustainability Committee.
The methodology was structured in stages and aimed at the Board of Directors, its Committees and the Chairman of the Board of Directors. Until 2019, the evaluations involved the application of a confidential online questionnaire and individual interviews with directors and officers, which brought a complementary perspective on the effectiveness of the bodies and enriched the analyses. In the 2021 evaluation, the members of the bodies answered questionnaires about the collective actions of the bodies, as well as about their individual performances.
The results were discussed by the Governance, Ethics and Sustainability Committee and, later, by the Board of Directors. The results of the 2019 evaluation led to an action plan for the years 2020 and 2021, whose implementation was monitored by the Committee.</t>
  </si>
  <si>
    <t>Communication of critical concerns</t>
  </si>
  <si>
    <t>The Board of Directors meets according to an annual plan of ordinary meetings and whenever it is called extraordinarily. In 2021, 17 meetings were held (of which seven are ordinary, provided for in the annual calendar of meetings of the body), in which the main advances and strategic challenges of the company were discussed and evaluated by the collegiate. Among the topics brought to the attention of the body during the period, the following stand out: the approval of Policies, among them those of Sustainable Development, Limits, Nomination, Internal Controls, Human Rights, Partnerships and Management Compensation; approval of the Financial Statements; the amendment of the Bylaws in order to meet the requirements of the new Novo Mercado Regulation; the implementation of the Statutory Audit Committee; and the review of the Internal Regulations of the Board of Directors, of the Committees and of the Executive Board. At the meetings of the Board of Directors and the Committees, Enauta's leaders report on the progress of projects relevant to the corporate strategy, also contributing to the expansion of the qualification of the members of the governance in frontier themes, new technologies and innovative approaches to the corporate challenges.</t>
  </si>
  <si>
    <r>
      <t xml:space="preserve">For more information, access the </t>
    </r>
    <r>
      <rPr>
        <u/>
        <sz val="10"/>
        <color theme="4"/>
        <rFont val="Abadi"/>
        <family val="2"/>
      </rPr>
      <t>minutes of the Board of Directors' meetings</t>
    </r>
    <r>
      <rPr>
        <sz val="10"/>
        <color theme="1"/>
        <rFont val="Abadi"/>
        <family val="2"/>
      </rPr>
      <t>.</t>
    </r>
  </si>
  <si>
    <t>In 2021, Enauta made progress with the structuring of a series of new internal processes for managing risks in an integrated and centralized manner, with the start of the Risk Forum at the executive level.
The Risk Management Policy, featuring the guidelines for conducting this management, was approved by the Board of Directors in 2021. The document highlights the responsibilities and procedures to be adopted by managers for the identification, prioritization and definition of action plans to mitigate and control key risks.
Throughout 2021, with the support of external consulting and through workshops with directors and managers, the company built its Risk Matrix, integrating financial, environmental, social and corporate governance aspects in this assessment. Thus, we have identified a set of 10 priority risks, for which we have established action plans and lines of defense.
The monitoring of the implementation of this management is carried out by the Executive Board, with the support of the analyses and evaluations of two new corporate boards – the Internal Audit area and the Internal Controls area. Within their scope of action, these teams conduct systematic assessments of internal processes and indicate improvement opportunities for the continuous improvement of risk management and governance as a whole.</t>
  </si>
  <si>
    <t>Ethics and compliance are at the base of Enauta's activities and business. The company has policies and programs to guide the actions of employees and suppliers, in accordance with legislation, standards applicable to the oil and gas sector and corporate values.
The Ethics Code establishes the principles and guidelines for the performance of all employees, leaders and members of the Board of Directors. The company also revised, in 2021, its Anti-Corruption Policy, with the aim of ensuring compliance with the legislation by all employees and third parties.</t>
  </si>
  <si>
    <t>Enauta’s Compliance Program brings together a number of tools to ensure ethical conduct in all relationships. The goal of the Program is to prevent, detect and remedy irregular situations that may jeopardize the company’s activities.
The policies, procedures and processes of the Compliance Program are applied to 100% of the company's activities and assets. In its annual work plan, the Compliance Program offers training and qualifications for employees on ethics and anti-corruption practices. In 2021, the actions were aimed at the Supply Chain (supplier due diligence) and Sustainability (due diligence for incentivized projects and partners) teams. The company also carried out actions for the Compliance Agents, a group of employees who provide capillarity for the Program, with the multiplication of knowledge and dissemination of the Compliance Program guidelines.
The Confidential Channel is the Compliance Program's tool for receiving communications and reports of cases that violate corporate policies and values or the legislation itself. The Channel is managed by an external and independent company and can be accessed through the internet or by telephone, 24 hours a day, every day of the week. Complaints and communications can be made anonymously, if the communicator wishes.</t>
  </si>
  <si>
    <t>How to access the Confidential Channel</t>
  </si>
  <si>
    <t>0800 741 0022 (Brazil)</t>
  </si>
  <si>
    <t>0800 022 0279 (Netherland)</t>
  </si>
  <si>
    <t xml:space="preserve"> + 55 11 2739 4561 (other locations – collect call)</t>
  </si>
  <si>
    <r>
      <rPr>
        <b/>
        <sz val="10"/>
        <color theme="4"/>
        <rFont val="Abadi"/>
        <family val="2"/>
      </rPr>
      <t>Purpose</t>
    </r>
    <r>
      <rPr>
        <sz val="10"/>
        <rFont val="Abadi"/>
        <family val="2"/>
      </rPr>
      <t xml:space="preserve">
To be the main independent oil and natural gas production company in Brazil.
</t>
    </r>
    <r>
      <rPr>
        <b/>
        <sz val="10"/>
        <color theme="4"/>
        <rFont val="Abadi"/>
        <family val="2"/>
      </rPr>
      <t>Mission</t>
    </r>
    <r>
      <rPr>
        <sz val="10"/>
        <rFont val="Abadi"/>
        <family val="2"/>
      </rPr>
      <t xml:space="preserve">
To produce the oil and natural gas demanded by society in a safe, efficient, responsible manner, with a focus on generating value.
</t>
    </r>
    <r>
      <rPr>
        <b/>
        <sz val="10"/>
        <color theme="4"/>
        <rFont val="Abadi"/>
        <family val="2"/>
      </rPr>
      <t>2025 Vision</t>
    </r>
    <r>
      <rPr>
        <sz val="10"/>
        <rFont val="Abadi"/>
        <family val="2"/>
      </rPr>
      <t xml:space="preserve">
Build the most diversified portfolio with the greatest potential for value generation among the independent oil and natural gas companies operating in Brazil.
With financial discipline, ethics, and transparency:
•  To ensure cash generation and sustainability of the company;
•  To leverage growth; continue investing in Atlanta development and, selectively, in exploration.
Atuar com responsabilidade em relação ao meio ambiente, sociedade, governança e investidores</t>
    </r>
  </si>
  <si>
    <t>Through the Compliance Program, which covers 100% of its units and operations, Enauta seeks to mitigate the risks of fraud and corruption in its operations. In addition, in line with best governance practices, the company performs internal control and auditing procedures, which make it possible to identify cases of fraud and corruption in its activities. The Code of Ethical Conduct and the Anti-Corruption Policy are the two main regulatory instruments that deal with the topic and are widely communicated to managers, employees, suppliers and other stakeholders through the institutional website.
All new employees, upon hiring, have access to the Code of Ethical Conduct. In addition, the company created the Compliance Agents program, a group formed by 6 employees who multiply training and guidance on the subject in the company. Compliance Agents participate in monthly meetings, lectures and workshops.
Critical suppliers, through the Compliance Portal (internal platform for recording due diligence procedures), also register their knowledge and acceptance of the Code of Ethical Conduct and the Anti-Corruption Policy. Enauta carries out due diligence on suppliers and entities that receive sponsorships or donations of funds from incentive laws for the application of social projects. The steps are aimed at mitigating the risks of corruption, involvement in money laundering and terrorist financing, irregularities in interactions and contracts with the public administration. In this way, 100% of operations are evaluated for corruption risks.
In 2021, no complaints or confirmed cases of corruption were identified in the company.</t>
  </si>
  <si>
    <t>Governance members and employees trained in anti-corruption policies and practices</t>
  </si>
  <si>
    <t>Member of the governance</t>
  </si>
  <si>
    <t>Total of members of the governance trained</t>
  </si>
  <si>
    <t>Percentage of members of the governance trained</t>
  </si>
  <si>
    <t>Employees by region</t>
  </si>
  <si>
    <t>Southeast | total of employees trained</t>
  </si>
  <si>
    <t>Southeast | percentage of employees trained</t>
  </si>
  <si>
    <t>Northeast | total of employees trained</t>
  </si>
  <si>
    <t>Northeast | percentage of employees trained</t>
  </si>
  <si>
    <t>Total of directors trained</t>
  </si>
  <si>
    <t>Percentage of directors trained</t>
  </si>
  <si>
    <t>Management/coordination/supervision</t>
  </si>
  <si>
    <t>Total of leaderships trained</t>
  </si>
  <si>
    <t>Percentage of leaderships trained</t>
  </si>
  <si>
    <t>Total of technicians trained</t>
  </si>
  <si>
    <t>Percentage of technicians trained</t>
  </si>
  <si>
    <t>Total of analysts trained</t>
  </si>
  <si>
    <t>Percentage of analysts trained</t>
  </si>
  <si>
    <t>64.2%</t>
  </si>
  <si>
    <t>69.0%</t>
  </si>
  <si>
    <t>66.7%</t>
  </si>
  <si>
    <t>74.4%</t>
  </si>
  <si>
    <t>Enauta respects and promotes human rights, in accordance with the principles of the Universal Declaration of Human Rights, in 100% of its activities and in its value chain. This position is established in the Policy for Sustainable Development and was strengthened, in 2021, with the approval and dissemination of the Policy on People and Human Rights.
Also in 2021, the company started the development of the Human Rights, Diversity and Inclusion Program, through which it is responsible for implementing the following principles:
• To build and preserve a work environment free from prejudice and all types of discrimination.
• To offer equal conditions for everyone to have access to hiring, remuneration and professional development opportunities.
• To combat all forms of degrading labor (forced or child labor, for example).
• To promote diversity of gender, racial and sexual orientation (LGBTQIA+) in people management, respecting individual and cultural differences and guaranteeing freedom of expression and opinion.
• To ensure respect for union membership and labor legislation.
One of the initiatives we developed in 2021 with this focus was the offering training, in an online format, on human rights for our suppliers and employees. A total of 41 partners were invited to participate in this engagement initiative and 24% of them completed the training last year. Among employees, adherence to training reached 57% of the team.
The activities developed by Enauta and its supply chain are highly regulated and require high technical qualifications from workers. In addition, operations and suppliers are continuously evaluated within the scope of the Compliance Program, ensuring legal compliance and conduct in accordance with the guidelines of the Ethics Code.
Due to these conditions, the company understands that there is no significant risk of the occurrence of degrading forms of work in its operations and in its value chain, including forced labor conditions similar to slavery, child labor or compromise of union activities relevant to professional categories.</t>
  </si>
  <si>
    <t>Profile indicators of the supply chain</t>
  </si>
  <si>
    <t>Number of registered and active suppliers</t>
  </si>
  <si>
    <t>Number of qualified/critical suppliers</t>
  </si>
  <si>
    <t>Number of contracts in force with qualified/critical suppliers</t>
  </si>
  <si>
    <t>Expenditures with qualified/critical suppliers (R$ billion)</t>
  </si>
  <si>
    <t>% expenditures with qualified/critical suppliers over total supplier expenditures</t>
  </si>
  <si>
    <t>1,150.</t>
  </si>
  <si>
    <t>1,240.</t>
  </si>
  <si>
    <r>
      <t>Social and environmental screening in contracting new suppliers</t>
    </r>
    <r>
      <rPr>
        <b/>
        <vertAlign val="superscript"/>
        <sz val="10"/>
        <color theme="4"/>
        <rFont val="Abadi"/>
        <family val="2"/>
      </rPr>
      <t>1</t>
    </r>
  </si>
  <si>
    <t>Number of new suppliers hired</t>
  </si>
  <si>
    <t>Number of new qualified/critical suppliers hired</t>
  </si>
  <si>
    <t>% of suppliers whose contracting involved the analysis of social and environmental criteria</t>
  </si>
  <si>
    <t>46.3%</t>
  </si>
  <si>
    <t>36.1%</t>
  </si>
  <si>
    <t>1. Only qualified/critical suppliers undergo evaluation of social and environmental criteria at the time of contracting.</t>
  </si>
  <si>
    <t>Social and environmental assessment during the contracts with suppliers</t>
  </si>
  <si>
    <t>% suppliers with potential impact monitored</t>
  </si>
  <si>
    <t>Number of suppliers for which there is an action plan in progress</t>
  </si>
  <si>
    <t>% of suppliers for which there is an action plan in progress</t>
  </si>
  <si>
    <t>Number of suppliers whose contract was terminated as a result of monitoring</t>
  </si>
  <si>
    <t>% of suppliers whose contract was terminated as a result of monitoring</t>
  </si>
  <si>
    <r>
      <t>Number of suppliers with potential social and environmental impact</t>
    </r>
    <r>
      <rPr>
        <vertAlign val="superscript"/>
        <sz val="10"/>
        <color theme="1"/>
        <rFont val="Abadi"/>
        <family val="2"/>
      </rPr>
      <t>1</t>
    </r>
  </si>
  <si>
    <t>1. It considers the suppliers that operate in the Atlanta Field, 100% of them are continuously evaluated.</t>
  </si>
  <si>
    <t>In the supplier selection processes, Enauta has mechanisms to incorporate assessments of environmental and social aspects of partner companies. Potential suppliers answer a Quality, Safety, Environment and Health (QSEH) questionnaire and, in addition, the company carries out a verification of minimum mandatory documents, according to the supplier's level of criticality. In addition, the companies' approval process includes the evaluation of legal documents, such as tax and labor compliance certificates.</t>
  </si>
  <si>
    <t>Critical suppliers, a category that encompasses all companies that provide services for the Atlanta Field operation, are evaluated and monitored through audits conducted by the QSEH Management. These assessments cover several ESG aspects, such as compliance with labor legislation, environmental impact management processes and adherence to the safety protocols and procedures established for the operation. Monitoring takes place through bridge documents, periodic meetings and dialogue routines and periodic audits of critical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</si>
</sst>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
  </numFmts>
  <fonts count="44" x14ac:knownFonts="1">
    <font>
      <sz val="11"/>
      <color theme="1"/>
      <name val="Calibri"/>
      <family val="2"/>
      <scheme val="minor"/>
    </font>
    <font>
      <sz val="11"/>
      <color theme="1"/>
      <name val="Abadi"/>
      <family val="2"/>
    </font>
    <font>
      <sz val="40"/>
      <color theme="1" tint="0.249977111117893"/>
      <name val="Abadi"/>
      <family val="2"/>
    </font>
    <font>
      <b/>
      <sz val="16"/>
      <color theme="4"/>
      <name val="Abadi"/>
      <family val="2"/>
    </font>
    <font>
      <sz val="11"/>
      <color theme="1"/>
      <name val="Calibri"/>
      <family val="2"/>
      <scheme val="minor"/>
    </font>
    <font>
      <sz val="10"/>
      <color theme="1"/>
      <name val="Abadi"/>
      <family val="2"/>
    </font>
    <font>
      <i/>
      <sz val="10"/>
      <color theme="1"/>
      <name val="Abadi"/>
      <family val="2"/>
    </font>
    <font>
      <b/>
      <sz val="10"/>
      <color theme="0"/>
      <name val="Abadi"/>
      <family val="2"/>
    </font>
    <font>
      <b/>
      <sz val="10"/>
      <color theme="4"/>
      <name val="Abadi"/>
      <family val="2"/>
    </font>
    <font>
      <u/>
      <sz val="10"/>
      <color theme="4"/>
      <name val="Abadi"/>
      <family val="2"/>
    </font>
    <font>
      <vertAlign val="subscript"/>
      <sz val="10"/>
      <color theme="1"/>
      <name val="Abadi"/>
      <family val="2"/>
    </font>
    <font>
      <b/>
      <sz val="10"/>
      <color theme="1"/>
      <name val="Abadi"/>
      <family val="2"/>
    </font>
    <font>
      <vertAlign val="superscript"/>
      <sz val="10"/>
      <color theme="1"/>
      <name val="Abadi"/>
      <family val="2"/>
    </font>
    <font>
      <b/>
      <vertAlign val="subscript"/>
      <sz val="10"/>
      <color theme="4"/>
      <name val="Abadi"/>
      <family val="2"/>
    </font>
    <font>
      <b/>
      <sz val="10"/>
      <color theme="5"/>
      <name val="Abadi"/>
      <family val="2"/>
    </font>
    <font>
      <b/>
      <vertAlign val="subscript"/>
      <sz val="10"/>
      <color theme="0"/>
      <name val="Abadi"/>
      <family val="2"/>
    </font>
    <font>
      <sz val="10"/>
      <color theme="0"/>
      <name val="Abadi"/>
      <family val="2"/>
    </font>
    <font>
      <u/>
      <sz val="10"/>
      <color rgb="FF006A6F"/>
      <name val="Abadi"/>
      <family val="2"/>
    </font>
    <font>
      <vertAlign val="subscript"/>
      <sz val="10"/>
      <color theme="0"/>
      <name val="Abadi"/>
      <family val="2"/>
    </font>
    <font>
      <b/>
      <vertAlign val="superscript"/>
      <sz val="10"/>
      <color theme="4"/>
      <name val="Abadi"/>
      <family val="2"/>
    </font>
    <font>
      <u/>
      <vertAlign val="superscript"/>
      <sz val="10"/>
      <color theme="4"/>
      <name val="Abadi"/>
      <family val="2"/>
    </font>
    <font>
      <sz val="8"/>
      <color theme="1"/>
      <name val="Abadi"/>
      <family val="2"/>
    </font>
    <font>
      <u/>
      <sz val="11"/>
      <color theme="10"/>
      <name val="Calibri"/>
      <family val="2"/>
      <scheme val="minor"/>
    </font>
    <font>
      <sz val="11"/>
      <color theme="1" tint="0.249977111117893"/>
      <name val="Abadi"/>
      <family val="2"/>
    </font>
    <font>
      <sz val="12"/>
      <color theme="1" tint="0.249977111117893"/>
      <name val="Abadi"/>
      <family val="2"/>
    </font>
    <font>
      <sz val="12"/>
      <color theme="1"/>
      <name val="Abadi"/>
      <family val="2"/>
    </font>
    <font>
      <b/>
      <sz val="12"/>
      <color theme="5"/>
      <name val="Abadi"/>
      <family val="2"/>
    </font>
    <font>
      <b/>
      <sz val="11"/>
      <color theme="4"/>
      <name val="Abadi"/>
      <family val="2"/>
    </font>
    <font>
      <b/>
      <sz val="20"/>
      <color theme="4"/>
      <name val="Abadi"/>
      <family val="2"/>
    </font>
    <font>
      <b/>
      <sz val="12"/>
      <color theme="0"/>
      <name val="Abadi"/>
      <family val="2"/>
    </font>
    <font>
      <u/>
      <sz val="11"/>
      <color theme="4"/>
      <name val="Abadi"/>
      <family val="2"/>
    </font>
    <font>
      <b/>
      <vertAlign val="superscript"/>
      <sz val="10"/>
      <color theme="0"/>
      <name val="Abadi"/>
      <family val="2"/>
    </font>
    <font>
      <sz val="10"/>
      <name val="Abadi"/>
      <family val="2"/>
    </font>
    <font>
      <sz val="10"/>
      <name val="Abadi"/>
    </font>
    <font>
      <b/>
      <sz val="10"/>
      <color theme="5"/>
      <name val="Abadi"/>
    </font>
    <font>
      <sz val="10"/>
      <color theme="1"/>
      <name val="Abadi"/>
    </font>
    <font>
      <sz val="10"/>
      <color theme="4"/>
      <name val="Abadi"/>
      <family val="2"/>
    </font>
    <font>
      <sz val="10"/>
      <color rgb="FF006A6F"/>
      <name val="Abadi"/>
      <family val="2"/>
    </font>
    <font>
      <sz val="11"/>
      <name val="Abadi"/>
      <family val="2"/>
    </font>
    <font>
      <sz val="12"/>
      <name val="Abadi"/>
      <family val="2"/>
    </font>
    <font>
      <b/>
      <sz val="14"/>
      <color theme="5"/>
      <name val="Abadi"/>
      <family val="2"/>
    </font>
    <font>
      <b/>
      <sz val="11"/>
      <color theme="5"/>
      <name val="Abadi"/>
      <family val="2"/>
    </font>
    <font>
      <sz val="11"/>
      <color theme="0"/>
      <name val="Abadi"/>
      <family val="2"/>
    </font>
    <font>
      <u/>
      <sz val="10"/>
      <color theme="1"/>
      <name val="Abadi"/>
      <family val="2"/>
    </font>
  </fonts>
  <fills count="5">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s>
  <borders count="31">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top/>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22" fillId="0" borderId="0" applyNumberFormat="0" applyFill="0" applyBorder="0" applyAlignment="0" applyProtection="0"/>
  </cellStyleXfs>
  <cellXfs count="225">
    <xf numFmtId="0" fontId="0" fillId="0" borderId="0" xfId="0"/>
    <xf numFmtId="0" fontId="2" fillId="2" borderId="0" xfId="0" applyFont="1" applyFill="1"/>
    <xf numFmtId="0" fontId="1" fillId="0" borderId="0" xfId="0" applyFont="1" applyAlignment="1">
      <alignment vertical="center" wrapText="1"/>
    </xf>
    <xf numFmtId="0" fontId="5" fillId="0" borderId="1" xfId="0" applyFont="1" applyBorder="1" applyAlignment="1">
      <alignment vertical="center" wrapText="1"/>
    </xf>
    <xf numFmtId="0" fontId="7" fillId="3" borderId="1" xfId="0" applyFont="1" applyFill="1" applyBorder="1" applyAlignment="1">
      <alignment vertical="center" wrapText="1"/>
    </xf>
    <xf numFmtId="0" fontId="5" fillId="0" borderId="0" xfId="0" applyFont="1" applyAlignment="1">
      <alignment vertical="center" wrapText="1"/>
    </xf>
    <xf numFmtId="9" fontId="5" fillId="0" borderId="0" xfId="0" applyNumberFormat="1" applyFont="1" applyAlignment="1">
      <alignment vertical="center" wrapText="1"/>
    </xf>
    <xf numFmtId="0" fontId="5" fillId="0" borderId="3" xfId="0" applyFont="1" applyBorder="1" applyAlignment="1">
      <alignment vertical="center" wrapText="1"/>
    </xf>
    <xf numFmtId="0" fontId="9" fillId="0" borderId="5" xfId="0" applyFont="1" applyBorder="1" applyAlignment="1">
      <alignment vertical="center" wrapText="1"/>
    </xf>
    <xf numFmtId="0" fontId="5" fillId="0" borderId="11" xfId="0" applyFont="1" applyBorder="1" applyAlignment="1">
      <alignment horizontal="right" vertical="center" wrapText="1"/>
    </xf>
    <xf numFmtId="0" fontId="1" fillId="0" borderId="0" xfId="0" applyFont="1"/>
    <xf numFmtId="0" fontId="1" fillId="2" borderId="0" xfId="0" applyFont="1" applyFill="1"/>
    <xf numFmtId="0" fontId="25" fillId="2" borderId="0" xfId="0" applyFont="1" applyFill="1"/>
    <xf numFmtId="0" fontId="25" fillId="0" borderId="0" xfId="0" applyFont="1"/>
    <xf numFmtId="0" fontId="5" fillId="2" borderId="0" xfId="0" applyFont="1" applyFill="1"/>
    <xf numFmtId="0" fontId="5" fillId="0" borderId="0" xfId="0" applyFont="1"/>
    <xf numFmtId="0" fontId="24" fillId="2" borderId="0" xfId="0" applyFont="1" applyFill="1" applyAlignment="1">
      <alignment vertical="center" wrapText="1"/>
    </xf>
    <xf numFmtId="0" fontId="27" fillId="0" borderId="2" xfId="0" applyFont="1" applyBorder="1" applyAlignment="1">
      <alignment horizontal="center" vertical="center" wrapText="1"/>
    </xf>
    <xf numFmtId="0" fontId="29" fillId="3" borderId="1" xfId="0" applyFont="1" applyFill="1" applyBorder="1" applyAlignment="1">
      <alignment vertical="center" wrapText="1"/>
    </xf>
    <xf numFmtId="0" fontId="1" fillId="0" borderId="1" xfId="0" applyFont="1" applyBorder="1" applyAlignment="1">
      <alignment vertical="center" wrapText="1"/>
    </xf>
    <xf numFmtId="0" fontId="1" fillId="0" borderId="0" xfId="0" applyFont="1" applyFill="1" applyAlignment="1">
      <alignment vertical="center" wrapText="1"/>
    </xf>
    <xf numFmtId="0" fontId="32" fillId="0" borderId="1" xfId="2"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right" vertical="center" wrapText="1"/>
    </xf>
    <xf numFmtId="0" fontId="5" fillId="0" borderId="1" xfId="0" applyFont="1" applyFill="1" applyBorder="1" applyAlignment="1">
      <alignment vertical="center" wrapText="1"/>
    </xf>
    <xf numFmtId="0" fontId="1" fillId="0" borderId="1" xfId="0" applyFont="1" applyBorder="1" applyAlignment="1">
      <alignment horizontal="left" vertical="center" wrapText="1"/>
    </xf>
    <xf numFmtId="0" fontId="5" fillId="0" borderId="3"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0" fontId="5" fillId="0" borderId="9" xfId="0" applyFont="1" applyBorder="1" applyAlignment="1">
      <alignment horizontal="left" vertical="center" wrapText="1"/>
    </xf>
    <xf numFmtId="0" fontId="5" fillId="0" borderId="3" xfId="0" applyFont="1" applyFill="1" applyBorder="1" applyAlignment="1">
      <alignment vertical="center" wrapText="1"/>
    </xf>
    <xf numFmtId="0" fontId="1" fillId="4" borderId="0" xfId="0" applyFont="1" applyFill="1" applyAlignment="1">
      <alignment vertical="center" wrapText="1"/>
    </xf>
    <xf numFmtId="0" fontId="1" fillId="4" borderId="0" xfId="0" applyFont="1" applyFill="1" applyAlignment="1" applyProtection="1">
      <alignment vertical="center" wrapText="1"/>
      <protection hidden="1"/>
    </xf>
    <xf numFmtId="0" fontId="1" fillId="0" borderId="0" xfId="0" applyFont="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3" borderId="1" xfId="0" applyFont="1" applyFill="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5" fillId="0" borderId="1" xfId="0" applyFont="1" applyBorder="1" applyAlignment="1" applyProtection="1">
      <alignment vertical="center" wrapText="1"/>
      <protection hidden="1"/>
    </xf>
    <xf numFmtId="165" fontId="5" fillId="0" borderId="1" xfId="0" applyNumberFormat="1" applyFont="1" applyBorder="1" applyAlignment="1" applyProtection="1">
      <alignment horizontal="right" vertical="center" wrapText="1"/>
      <protection hidden="1"/>
    </xf>
    <xf numFmtId="164" fontId="5" fillId="0" borderId="1" xfId="0" applyNumberFormat="1" applyFont="1" applyBorder="1" applyAlignment="1" applyProtection="1">
      <alignment horizontal="right" vertical="center" wrapText="1"/>
      <protection hidden="1"/>
    </xf>
    <xf numFmtId="0" fontId="5" fillId="0" borderId="1" xfId="0" applyFont="1" applyBorder="1" applyAlignment="1" applyProtection="1">
      <alignment horizontal="right" vertical="center" wrapText="1"/>
      <protection hidden="1"/>
    </xf>
    <xf numFmtId="2" fontId="5" fillId="0" borderId="1" xfId="0" applyNumberFormat="1" applyFont="1" applyBorder="1" applyAlignment="1" applyProtection="1">
      <alignment horizontal="right" vertical="center" wrapText="1"/>
      <protection hidden="1"/>
    </xf>
    <xf numFmtId="0" fontId="25" fillId="0" borderId="0" xfId="0" applyFont="1" applyAlignment="1" applyProtection="1">
      <alignment vertical="center" wrapText="1"/>
      <protection hidden="1"/>
    </xf>
    <xf numFmtId="0" fontId="0" fillId="0" borderId="0" xfId="0" applyProtection="1">
      <protection hidden="1"/>
    </xf>
    <xf numFmtId="0" fontId="14" fillId="0" borderId="0" xfId="0" applyFont="1" applyAlignment="1" applyProtection="1">
      <alignment vertical="center"/>
      <protection hidden="1"/>
    </xf>
    <xf numFmtId="0" fontId="8" fillId="2" borderId="15" xfId="0" applyFont="1" applyFill="1" applyBorder="1" applyAlignment="1" applyProtection="1">
      <alignment vertical="center" wrapText="1"/>
      <protection hidden="1"/>
    </xf>
    <xf numFmtId="0" fontId="5" fillId="0" borderId="15" xfId="0" applyFont="1" applyBorder="1" applyAlignment="1" applyProtection="1">
      <alignment vertical="center" wrapText="1"/>
      <protection hidden="1"/>
    </xf>
    <xf numFmtId="165" fontId="5" fillId="0" borderId="15" xfId="0" applyNumberFormat="1" applyFont="1" applyBorder="1" applyAlignment="1" applyProtection="1">
      <alignment vertical="center" wrapText="1"/>
      <protection hidden="1"/>
    </xf>
    <xf numFmtId="165" fontId="5" fillId="0" borderId="15" xfId="0" applyNumberFormat="1" applyFont="1" applyBorder="1" applyAlignment="1" applyProtection="1">
      <alignment horizontal="left" vertical="center" wrapText="1"/>
      <protection hidden="1"/>
    </xf>
    <xf numFmtId="165" fontId="32" fillId="0" borderId="15" xfId="0" applyNumberFormat="1" applyFont="1" applyBorder="1" applyAlignment="1" applyProtection="1">
      <alignment vertical="center" wrapText="1"/>
      <protection hidden="1"/>
    </xf>
    <xf numFmtId="0" fontId="14"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8" fillId="2" borderId="15" xfId="0" applyFont="1" applyFill="1" applyBorder="1" applyAlignment="1" applyProtection="1">
      <alignment horizontal="left" vertical="center" wrapText="1"/>
      <protection hidden="1"/>
    </xf>
    <xf numFmtId="0" fontId="11" fillId="0" borderId="15"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165" fontId="11" fillId="0" borderId="0" xfId="0" applyNumberFormat="1" applyFont="1" applyBorder="1" applyAlignment="1" applyProtection="1">
      <alignment vertical="center" wrapText="1"/>
      <protection hidden="1"/>
    </xf>
    <xf numFmtId="164" fontId="5" fillId="0" borderId="0" xfId="1" applyNumberFormat="1" applyFont="1" applyAlignment="1" applyProtection="1">
      <alignment vertical="center" wrapText="1"/>
      <protection hidden="1"/>
    </xf>
    <xf numFmtId="0" fontId="16" fillId="0" borderId="0" xfId="0" applyFont="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7" fillId="0" borderId="0" xfId="0" applyFont="1" applyFill="1" applyBorder="1" applyAlignment="1" applyProtection="1">
      <alignment horizontal="left" vertical="center" wrapText="1"/>
      <protection hidden="1"/>
    </xf>
    <xf numFmtId="0" fontId="16" fillId="0" borderId="0" xfId="0" applyFont="1" applyFill="1" applyBorder="1" applyAlignment="1" applyProtection="1">
      <alignment vertical="center" wrapText="1"/>
      <protection hidden="1"/>
    </xf>
    <xf numFmtId="4" fontId="16" fillId="0" borderId="0" xfId="0" applyNumberFormat="1" applyFont="1" applyFill="1" applyBorder="1" applyAlignment="1" applyProtection="1">
      <alignment vertical="center" wrapText="1"/>
      <protection hidden="1"/>
    </xf>
    <xf numFmtId="165" fontId="16" fillId="0" borderId="0" xfId="0" applyNumberFormat="1" applyFont="1" applyFill="1" applyBorder="1" applyAlignment="1" applyProtection="1">
      <alignment vertical="center" wrapText="1"/>
      <protection hidden="1"/>
    </xf>
    <xf numFmtId="165" fontId="16" fillId="0" borderId="0" xfId="0" applyNumberFormat="1" applyFont="1" applyFill="1" applyBorder="1" applyAlignment="1" applyProtection="1">
      <alignment horizontal="right" vertical="center" wrapText="1"/>
      <protection hidden="1"/>
    </xf>
    <xf numFmtId="0" fontId="38" fillId="0" borderId="0" xfId="0" applyFont="1" applyAlignment="1" applyProtection="1">
      <alignment vertical="center" wrapText="1"/>
      <protection hidden="1"/>
    </xf>
    <xf numFmtId="0" fontId="39" fillId="0" borderId="0" xfId="0" applyFont="1" applyAlignment="1" applyProtection="1">
      <alignment vertical="center" wrapText="1"/>
      <protection hidden="1"/>
    </xf>
    <xf numFmtId="0" fontId="32" fillId="0" borderId="0" xfId="0" applyFont="1" applyAlignment="1" applyProtection="1">
      <alignment vertical="center" wrapText="1"/>
      <protection hidden="1"/>
    </xf>
    <xf numFmtId="165" fontId="5" fillId="0" borderId="15" xfId="0" applyNumberFormat="1" applyFont="1" applyBorder="1" applyAlignment="1" applyProtection="1">
      <alignment horizontal="right" vertical="center" wrapText="1"/>
      <protection hidden="1"/>
    </xf>
    <xf numFmtId="165" fontId="11" fillId="0" borderId="15" xfId="0" applyNumberFormat="1" applyFont="1" applyBorder="1" applyAlignment="1" applyProtection="1">
      <alignment horizontal="right" vertical="center" wrapText="1"/>
      <protection hidden="1"/>
    </xf>
    <xf numFmtId="0" fontId="32" fillId="0" borderId="0" xfId="0" applyFont="1" applyFill="1" applyBorder="1" applyAlignment="1" applyProtection="1">
      <alignment vertical="center" wrapText="1"/>
      <protection hidden="1"/>
    </xf>
    <xf numFmtId="164" fontId="5" fillId="0" borderId="15" xfId="1" applyNumberFormat="1" applyFont="1" applyBorder="1" applyAlignment="1" applyProtection="1">
      <alignment vertical="center" wrapText="1"/>
      <protection hidden="1"/>
    </xf>
    <xf numFmtId="2" fontId="5" fillId="0" borderId="15" xfId="0" applyNumberFormat="1" applyFont="1" applyBorder="1" applyAlignment="1" applyProtection="1">
      <alignment vertical="center" wrapText="1"/>
      <protection hidden="1"/>
    </xf>
    <xf numFmtId="0" fontId="5" fillId="0" borderId="18" xfId="0" applyFont="1" applyBorder="1" applyAlignment="1" applyProtection="1">
      <alignment vertical="center" wrapText="1"/>
      <protection hidden="1"/>
    </xf>
    <xf numFmtId="2" fontId="5" fillId="0" borderId="18" xfId="0" applyNumberFormat="1" applyFont="1" applyBorder="1" applyAlignment="1" applyProtection="1">
      <alignment vertical="center" wrapText="1"/>
      <protection hidden="1"/>
    </xf>
    <xf numFmtId="165" fontId="5" fillId="0" borderId="18" xfId="0" applyNumberFormat="1" applyFont="1" applyBorder="1" applyAlignment="1" applyProtection="1">
      <alignment horizontal="right" vertical="center" wrapText="1"/>
      <protection hidden="1"/>
    </xf>
    <xf numFmtId="167" fontId="5" fillId="0" borderId="0" xfId="0" applyNumberFormat="1" applyFont="1" applyAlignment="1" applyProtection="1">
      <alignment vertical="center" wrapText="1"/>
      <protection hidden="1"/>
    </xf>
    <xf numFmtId="0" fontId="34" fillId="0" borderId="0" xfId="0" applyFont="1" applyAlignment="1" applyProtection="1">
      <alignment vertical="center" wrapText="1"/>
      <protection hidden="1"/>
    </xf>
    <xf numFmtId="0" fontId="8" fillId="2" borderId="15" xfId="0" applyFont="1" applyFill="1" applyBorder="1" applyAlignment="1" applyProtection="1">
      <alignment horizontal="center" vertical="center" wrapText="1"/>
      <protection hidden="1"/>
    </xf>
    <xf numFmtId="165" fontId="7" fillId="0" borderId="0" xfId="0" applyNumberFormat="1"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167" fontId="16" fillId="0" borderId="0" xfId="0" applyNumberFormat="1" applyFont="1" applyAlignment="1" applyProtection="1">
      <alignment vertical="center" wrapText="1"/>
      <protection hidden="1"/>
    </xf>
    <xf numFmtId="9" fontId="5" fillId="0" borderId="15" xfId="0" applyNumberFormat="1" applyFont="1" applyBorder="1" applyAlignment="1" applyProtection="1">
      <alignment vertical="center" wrapText="1"/>
      <protection hidden="1"/>
    </xf>
    <xf numFmtId="164" fontId="5" fillId="0" borderId="15" xfId="0" applyNumberFormat="1" applyFont="1" applyBorder="1" applyAlignment="1" applyProtection="1">
      <alignment horizontal="right" vertical="center" wrapText="1"/>
      <protection hidden="1"/>
    </xf>
    <xf numFmtId="2" fontId="11" fillId="0" borderId="15" xfId="0" applyNumberFormat="1" applyFont="1" applyBorder="1" applyAlignment="1" applyProtection="1">
      <alignment vertical="center" wrapText="1"/>
      <protection hidden="1"/>
    </xf>
    <xf numFmtId="9" fontId="16" fillId="0" borderId="0" xfId="1" applyFont="1" applyAlignment="1" applyProtection="1">
      <alignment vertical="center" wrapText="1"/>
      <protection hidden="1"/>
    </xf>
    <xf numFmtId="164" fontId="16" fillId="0" borderId="0" xfId="0" applyNumberFormat="1" applyFont="1" applyAlignment="1" applyProtection="1">
      <alignment vertical="center" wrapText="1"/>
      <protection hidden="1"/>
    </xf>
    <xf numFmtId="2" fontId="16" fillId="0" borderId="0" xfId="0" applyNumberFormat="1" applyFont="1" applyAlignment="1" applyProtection="1">
      <alignment vertical="center" wrapText="1"/>
      <protection hidden="1"/>
    </xf>
    <xf numFmtId="0" fontId="14" fillId="0" borderId="0" xfId="0" applyFont="1" applyAlignment="1" applyProtection="1">
      <alignment horizontal="left" vertical="center"/>
      <protection hidden="1"/>
    </xf>
    <xf numFmtId="0" fontId="32" fillId="0" borderId="0" xfId="0" applyFont="1" applyAlignment="1" applyProtection="1">
      <alignment horizontal="left" vertical="center" wrapText="1"/>
      <protection hidden="1"/>
    </xf>
    <xf numFmtId="0" fontId="32" fillId="0" borderId="0" xfId="2" applyFont="1" applyAlignment="1" applyProtection="1">
      <alignment vertical="center"/>
      <protection hidden="1"/>
    </xf>
    <xf numFmtId="3" fontId="5" fillId="0" borderId="15" xfId="0" applyNumberFormat="1" applyFont="1" applyBorder="1" applyAlignment="1" applyProtection="1">
      <alignment vertical="center" wrapText="1"/>
      <protection hidden="1"/>
    </xf>
    <xf numFmtId="0" fontId="8" fillId="2" borderId="30" xfId="0" applyFont="1" applyFill="1" applyBorder="1" applyAlignment="1" applyProtection="1">
      <alignment vertical="center" wrapText="1"/>
      <protection hidden="1"/>
    </xf>
    <xf numFmtId="0" fontId="5" fillId="0" borderId="30" xfId="0" applyFont="1" applyBorder="1" applyAlignment="1" applyProtection="1">
      <alignment vertical="center" wrapText="1"/>
      <protection hidden="1"/>
    </xf>
    <xf numFmtId="0" fontId="11" fillId="0" borderId="30" xfId="0" applyFont="1" applyBorder="1" applyAlignment="1" applyProtection="1">
      <alignment vertical="center" wrapText="1"/>
      <protection hidden="1"/>
    </xf>
    <xf numFmtId="0" fontId="8" fillId="0" borderId="0" xfId="0" applyFont="1" applyAlignment="1" applyProtection="1">
      <alignment vertical="center" wrapText="1"/>
      <protection hidden="1"/>
    </xf>
    <xf numFmtId="165" fontId="5" fillId="0" borderId="15" xfId="0" applyNumberFormat="1" applyFont="1" applyFill="1" applyBorder="1" applyAlignment="1" applyProtection="1">
      <alignment horizontal="right" vertical="center" wrapText="1"/>
      <protection hidden="1"/>
    </xf>
    <xf numFmtId="0" fontId="1" fillId="0" borderId="0" xfId="0" applyFont="1" applyProtection="1">
      <protection hidden="1"/>
    </xf>
    <xf numFmtId="0" fontId="5" fillId="0" borderId="0" xfId="0" applyFont="1" applyProtection="1">
      <protection hidden="1"/>
    </xf>
    <xf numFmtId="0" fontId="9" fillId="0" borderId="0" xfId="0" applyFont="1" applyAlignment="1" applyProtection="1">
      <alignment horizontal="left" vertical="center" wrapText="1"/>
      <protection hidden="1"/>
    </xf>
    <xf numFmtId="0" fontId="5" fillId="0" borderId="0" xfId="0" applyFont="1" applyAlignment="1" applyProtection="1">
      <alignment vertical="top" wrapText="1"/>
      <protection hidden="1"/>
    </xf>
    <xf numFmtId="0" fontId="5" fillId="0" borderId="15" xfId="0" applyFont="1" applyBorder="1" applyAlignment="1" applyProtection="1">
      <alignment horizontal="right" vertical="center" wrapText="1"/>
      <protection hidden="1"/>
    </xf>
    <xf numFmtId="0" fontId="16" fillId="0" borderId="0" xfId="0" applyFont="1" applyBorder="1" applyAlignment="1" applyProtection="1">
      <alignment vertical="center" wrapText="1"/>
      <protection hidden="1"/>
    </xf>
    <xf numFmtId="3" fontId="5" fillId="0" borderId="15" xfId="0" applyNumberFormat="1" applyFont="1" applyBorder="1" applyAlignment="1" applyProtection="1">
      <alignment horizontal="right" vertical="center" wrapText="1"/>
      <protection hidden="1"/>
    </xf>
    <xf numFmtId="9" fontId="5" fillId="0" borderId="15" xfId="1" applyFont="1" applyBorder="1" applyAlignment="1" applyProtection="1">
      <alignment horizontal="right" vertical="center" wrapText="1"/>
      <protection hidden="1"/>
    </xf>
    <xf numFmtId="0" fontId="5" fillId="0" borderId="27" xfId="0" applyFont="1" applyBorder="1" applyAlignment="1" applyProtection="1">
      <alignment vertical="center" wrapText="1"/>
      <protection hidden="1"/>
    </xf>
    <xf numFmtId="164" fontId="5" fillId="0" borderId="27" xfId="1" applyNumberFormat="1" applyFont="1" applyBorder="1" applyAlignment="1" applyProtection="1">
      <alignment horizontal="right" vertical="center" wrapText="1"/>
      <protection hidden="1"/>
    </xf>
    <xf numFmtId="164" fontId="5" fillId="0" borderId="15" xfId="1" applyNumberFormat="1" applyFont="1" applyBorder="1" applyAlignment="1" applyProtection="1">
      <alignment horizontal="right" vertical="center" wrapText="1"/>
      <protection hidden="1"/>
    </xf>
    <xf numFmtId="3" fontId="16" fillId="0" borderId="0" xfId="0" applyNumberFormat="1" applyFont="1" applyBorder="1" applyAlignment="1" applyProtection="1">
      <alignment vertical="center" wrapText="1"/>
      <protection hidden="1"/>
    </xf>
    <xf numFmtId="0" fontId="41" fillId="0" borderId="0" xfId="0" applyFont="1" applyAlignment="1" applyProtection="1">
      <alignment vertical="center" wrapText="1"/>
      <protection hidden="1"/>
    </xf>
    <xf numFmtId="0" fontId="0" fillId="0" borderId="0" xfId="0" applyFont="1" applyProtection="1">
      <protection hidden="1"/>
    </xf>
    <xf numFmtId="0" fontId="42" fillId="0" borderId="0" xfId="0" applyFont="1" applyBorder="1" applyProtection="1">
      <protection hidden="1"/>
    </xf>
    <xf numFmtId="164" fontId="5" fillId="0" borderId="1" xfId="1" applyNumberFormat="1" applyFont="1" applyBorder="1" applyAlignment="1" applyProtection="1">
      <alignment horizontal="right" vertical="center" wrapText="1"/>
      <protection hidden="1"/>
    </xf>
    <xf numFmtId="167" fontId="5" fillId="0" borderId="1" xfId="0" applyNumberFormat="1" applyFont="1" applyBorder="1" applyAlignment="1" applyProtection="1">
      <alignment horizontal="right" vertical="center" wrapText="1"/>
      <protection hidden="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1" xfId="0" applyNumberFormat="1" applyFont="1" applyBorder="1" applyAlignment="1" applyProtection="1">
      <alignment horizontal="right" vertical="center" wrapText="1"/>
      <protection hidden="1"/>
    </xf>
    <xf numFmtId="0" fontId="9" fillId="0" borderId="5" xfId="2" applyFont="1" applyBorder="1" applyAlignment="1">
      <alignment vertical="center" wrapText="1"/>
    </xf>
    <xf numFmtId="4" fontId="5" fillId="0" borderId="15" xfId="0" applyNumberFormat="1" applyFont="1" applyBorder="1" applyAlignment="1" applyProtection="1">
      <alignment horizontal="right" vertical="center" wrapText="1"/>
      <protection hidden="1"/>
    </xf>
    <xf numFmtId="166" fontId="11" fillId="0" borderId="15" xfId="1" applyNumberFormat="1" applyFont="1" applyBorder="1" applyAlignment="1" applyProtection="1">
      <alignment horizontal="right" vertical="center" wrapText="1"/>
      <protection hidden="1"/>
    </xf>
    <xf numFmtId="164" fontId="11" fillId="0" borderId="15" xfId="1" applyNumberFormat="1" applyFont="1" applyBorder="1" applyAlignment="1" applyProtection="1">
      <alignment horizontal="right" vertical="center" wrapText="1"/>
      <protection hidden="1"/>
    </xf>
    <xf numFmtId="0" fontId="8" fillId="2" borderId="15" xfId="0" applyFont="1" applyFill="1" applyBorder="1" applyAlignment="1" applyProtection="1">
      <alignment horizontal="center" vertical="center" wrapText="1"/>
      <protection hidden="1"/>
    </xf>
    <xf numFmtId="165" fontId="5" fillId="0" borderId="15" xfId="0" applyNumberFormat="1" applyFont="1" applyBorder="1" applyAlignment="1" applyProtection="1">
      <alignment horizontal="left" vertical="center" wrapText="1"/>
      <protection hidden="1"/>
    </xf>
    <xf numFmtId="0" fontId="23" fillId="2" borderId="0" xfId="0" applyFont="1" applyFill="1" applyAlignment="1">
      <alignment horizontal="left" vertical="center" wrapText="1"/>
    </xf>
    <xf numFmtId="0" fontId="26" fillId="2" borderId="0" xfId="2" applyFont="1" applyFill="1" applyAlignment="1">
      <alignment horizontal="left"/>
    </xf>
    <xf numFmtId="0" fontId="28" fillId="0" borderId="0" xfId="0" applyFont="1" applyBorder="1" applyAlignment="1">
      <alignment horizontal="center" vertical="center" wrapText="1"/>
    </xf>
    <xf numFmtId="0" fontId="1" fillId="0" borderId="1" xfId="0" applyFont="1" applyBorder="1" applyAlignment="1">
      <alignment horizontal="left" vertical="center" wrapText="1"/>
    </xf>
    <xf numFmtId="0" fontId="27" fillId="2" borderId="1"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right" vertical="center" wrapText="1"/>
    </xf>
    <xf numFmtId="0" fontId="30" fillId="2" borderId="1" xfId="0" applyFont="1" applyFill="1" applyBorder="1" applyAlignment="1">
      <alignment horizontal="left" vertical="center" wrapText="1"/>
    </xf>
    <xf numFmtId="0" fontId="30" fillId="2" borderId="3"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5"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0" borderId="1" xfId="0" applyFont="1" applyBorder="1" applyAlignment="1">
      <alignment horizontal="left" vertical="center" wrapText="1"/>
    </xf>
    <xf numFmtId="0" fontId="32" fillId="0" borderId="1" xfId="2" applyFont="1" applyFill="1" applyBorder="1" applyAlignment="1">
      <alignment horizontal="left" vertical="center"/>
    </xf>
    <xf numFmtId="0" fontId="5" fillId="0" borderId="1" xfId="0" applyFont="1" applyBorder="1" applyAlignment="1">
      <alignment horizontal="right" vertical="center" wrapText="1"/>
    </xf>
    <xf numFmtId="0" fontId="5" fillId="0" borderId="4" xfId="0" applyFont="1" applyBorder="1" applyAlignment="1">
      <alignment horizontal="left" vertical="center" wrapText="1"/>
    </xf>
    <xf numFmtId="0" fontId="3" fillId="0" borderId="2" xfId="0" applyFont="1" applyBorder="1" applyAlignment="1">
      <alignment horizontal="center" vertical="top"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7" fillId="3" borderId="6" xfId="0" applyFont="1" applyFill="1" applyBorder="1" applyAlignment="1" applyProtection="1">
      <alignment horizontal="left" vertical="center" wrapText="1"/>
      <protection hidden="1"/>
    </xf>
    <xf numFmtId="0" fontId="7" fillId="3" borderId="8" xfId="0" applyFont="1" applyFill="1" applyBorder="1" applyAlignment="1" applyProtection="1">
      <alignment horizontal="left" vertical="center" wrapText="1"/>
      <protection hidden="1"/>
    </xf>
    <xf numFmtId="0" fontId="7" fillId="3" borderId="7" xfId="0" applyFont="1" applyFill="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2" xfId="0" applyFont="1" applyBorder="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7" fillId="3" borderId="14" xfId="0" applyFont="1" applyFill="1" applyBorder="1" applyAlignment="1" applyProtection="1">
      <alignment horizontal="left" vertical="center" wrapText="1"/>
      <protection hidden="1"/>
    </xf>
    <xf numFmtId="0" fontId="7" fillId="3" borderId="0" xfId="0" applyFont="1" applyFill="1" applyBorder="1" applyAlignment="1" applyProtection="1">
      <alignment horizontal="left" vertical="center" wrapText="1"/>
      <protection hidden="1"/>
    </xf>
    <xf numFmtId="0" fontId="40"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wrapText="1"/>
      <protection hidden="1"/>
    </xf>
    <xf numFmtId="0" fontId="32" fillId="0" borderId="0" xfId="2" applyFont="1" applyAlignment="1" applyProtection="1">
      <alignment horizontal="left" vertical="center"/>
      <protection hidden="1"/>
    </xf>
    <xf numFmtId="0" fontId="5" fillId="0" borderId="0" xfId="0" applyFont="1" applyAlignment="1" applyProtection="1">
      <alignment horizontal="left" vertical="top" wrapText="1"/>
      <protection hidden="1"/>
    </xf>
    <xf numFmtId="0" fontId="5" fillId="0" borderId="0" xfId="0" applyFont="1" applyFill="1" applyAlignment="1" applyProtection="1">
      <alignment horizontal="left" vertical="center" wrapText="1"/>
      <protection hidden="1"/>
    </xf>
    <xf numFmtId="0" fontId="9" fillId="2" borderId="19"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9" fillId="2" borderId="21" xfId="0" applyFont="1" applyFill="1" applyBorder="1" applyAlignment="1" applyProtection="1">
      <alignment horizontal="left" vertical="center" wrapText="1"/>
      <protection hidden="1"/>
    </xf>
    <xf numFmtId="0" fontId="21" fillId="2" borderId="19" xfId="0" applyFont="1" applyFill="1" applyBorder="1" applyAlignment="1" applyProtection="1">
      <alignment horizontal="left" vertical="center" wrapText="1"/>
      <protection hidden="1"/>
    </xf>
    <xf numFmtId="0" fontId="21" fillId="2" borderId="20" xfId="0" applyFont="1" applyFill="1" applyBorder="1" applyAlignment="1" applyProtection="1">
      <alignment horizontal="left" vertical="center" wrapText="1"/>
      <protection hidden="1"/>
    </xf>
    <xf numFmtId="0" fontId="21" fillId="2" borderId="21" xfId="0" applyFont="1" applyFill="1" applyBorder="1" applyAlignment="1" applyProtection="1">
      <alignment horizontal="left" vertical="center" wrapText="1"/>
      <protection hidden="1"/>
    </xf>
    <xf numFmtId="0" fontId="21" fillId="2" borderId="22" xfId="0" applyFont="1" applyFill="1" applyBorder="1" applyAlignment="1" applyProtection="1">
      <alignment horizontal="left" vertical="center" wrapText="1"/>
      <protection hidden="1"/>
    </xf>
    <xf numFmtId="0" fontId="21" fillId="2" borderId="18" xfId="0" applyFont="1" applyFill="1" applyBorder="1" applyAlignment="1" applyProtection="1">
      <alignment horizontal="left" vertical="center" wrapText="1"/>
      <protection hidden="1"/>
    </xf>
    <xf numFmtId="0" fontId="21" fillId="2" borderId="23" xfId="0" applyFont="1" applyFill="1" applyBorder="1" applyAlignment="1" applyProtection="1">
      <alignment horizontal="left" vertical="center" wrapText="1"/>
      <protection hidden="1"/>
    </xf>
    <xf numFmtId="0" fontId="21" fillId="2" borderId="24" xfId="0" applyFont="1" applyFill="1" applyBorder="1" applyAlignment="1" applyProtection="1">
      <alignment horizontal="left" vertical="center" wrapText="1"/>
      <protection hidden="1"/>
    </xf>
    <xf numFmtId="0" fontId="21" fillId="2" borderId="25" xfId="0" applyFont="1" applyFill="1" applyBorder="1" applyAlignment="1" applyProtection="1">
      <alignment horizontal="left" vertical="center" wrapText="1"/>
      <protection hidden="1"/>
    </xf>
    <xf numFmtId="0" fontId="21" fillId="2" borderId="26" xfId="0" applyFont="1" applyFill="1" applyBorder="1" applyAlignment="1" applyProtection="1">
      <alignment horizontal="left" vertical="center" wrapText="1"/>
      <protection hidden="1"/>
    </xf>
    <xf numFmtId="0" fontId="21" fillId="2" borderId="16" xfId="0" applyFont="1" applyFill="1" applyBorder="1" applyAlignment="1" applyProtection="1">
      <alignment horizontal="left" vertical="center" wrapText="1"/>
      <protection hidden="1"/>
    </xf>
    <xf numFmtId="0" fontId="21" fillId="2" borderId="0" xfId="0" applyFont="1" applyFill="1" applyBorder="1" applyAlignment="1" applyProtection="1">
      <alignment horizontal="left" vertical="center" wrapText="1"/>
      <protection hidden="1"/>
    </xf>
    <xf numFmtId="0" fontId="21" fillId="2" borderId="17" xfId="0" applyFont="1" applyFill="1" applyBorder="1" applyAlignment="1" applyProtection="1">
      <alignment horizontal="left" vertical="center" wrapText="1"/>
      <protection hidden="1"/>
    </xf>
    <xf numFmtId="0" fontId="21" fillId="2" borderId="15" xfId="0" applyFont="1" applyFill="1" applyBorder="1" applyAlignment="1" applyProtection="1">
      <alignment horizontal="left" vertical="center" wrapText="1"/>
      <protection hidden="1"/>
    </xf>
    <xf numFmtId="0" fontId="33" fillId="0" borderId="15" xfId="0" applyFont="1" applyBorder="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8" fillId="2" borderId="15" xfId="0" applyFont="1" applyFill="1" applyBorder="1" applyAlignment="1" applyProtection="1">
      <alignment horizontal="left" vertical="center" wrapText="1"/>
      <protection hidden="1"/>
    </xf>
    <xf numFmtId="0" fontId="8" fillId="2" borderId="15" xfId="0" applyFont="1" applyFill="1" applyBorder="1" applyAlignment="1" applyProtection="1">
      <alignment horizontal="center" vertical="center" wrapText="1"/>
      <protection hidden="1"/>
    </xf>
    <xf numFmtId="4" fontId="33" fillId="0" borderId="15" xfId="0" applyNumberFormat="1" applyFont="1" applyBorder="1" applyAlignment="1" applyProtection="1">
      <alignment horizontal="right" vertical="center"/>
      <protection hidden="1"/>
    </xf>
    <xf numFmtId="0" fontId="33" fillId="0" borderId="15" xfId="0" applyFont="1" applyBorder="1" applyAlignment="1" applyProtection="1">
      <alignment horizontal="left" vertical="center"/>
      <protection hidden="1"/>
    </xf>
    <xf numFmtId="0" fontId="33" fillId="0" borderId="15" xfId="0" applyFont="1" applyBorder="1" applyAlignment="1" applyProtection="1">
      <alignment horizontal="right" vertical="center" wrapText="1"/>
      <protection hidden="1"/>
    </xf>
    <xf numFmtId="0" fontId="9" fillId="2" borderId="15" xfId="0" applyFont="1" applyFill="1" applyBorder="1" applyAlignment="1" applyProtection="1">
      <alignment horizontal="left" vertical="center" wrapText="1"/>
      <protection hidden="1"/>
    </xf>
    <xf numFmtId="165" fontId="5" fillId="0" borderId="15" xfId="0" applyNumberFormat="1" applyFont="1" applyBorder="1" applyAlignment="1" applyProtection="1">
      <alignment horizontal="left" vertical="center" wrapText="1"/>
      <protection hidden="1"/>
    </xf>
    <xf numFmtId="0" fontId="5" fillId="0" borderId="27" xfId="0" applyFont="1" applyBorder="1" applyAlignment="1" applyProtection="1">
      <alignment horizontal="left" vertical="center" wrapText="1"/>
      <protection hidden="1"/>
    </xf>
    <xf numFmtId="0" fontId="5" fillId="0" borderId="28" xfId="0" applyFont="1" applyBorder="1" applyAlignment="1" applyProtection="1">
      <alignment horizontal="left" vertical="center" wrapText="1"/>
      <protection hidden="1"/>
    </xf>
    <xf numFmtId="0" fontId="5" fillId="0" borderId="29" xfId="0" applyFont="1" applyBorder="1" applyAlignment="1" applyProtection="1">
      <alignment horizontal="left" vertical="center" wrapText="1"/>
      <protection hidden="1"/>
    </xf>
    <xf numFmtId="0" fontId="9" fillId="0" borderId="0" xfId="2" applyFont="1" applyAlignment="1" applyProtection="1">
      <alignment horizontal="left" vertical="center" wrapText="1"/>
      <protection hidden="1"/>
    </xf>
    <xf numFmtId="0" fontId="8" fillId="2" borderId="19" xfId="0" applyFont="1" applyFill="1" applyBorder="1" applyAlignment="1" applyProtection="1">
      <alignment horizontal="left" vertical="center" wrapText="1"/>
      <protection hidden="1"/>
    </xf>
    <xf numFmtId="0" fontId="8" fillId="2" borderId="21" xfId="0" applyFont="1" applyFill="1" applyBorder="1" applyAlignment="1" applyProtection="1">
      <alignment horizontal="left" vertical="center" wrapText="1"/>
      <protection hidden="1"/>
    </xf>
    <xf numFmtId="0" fontId="37" fillId="2" borderId="15" xfId="0" applyFont="1" applyFill="1" applyBorder="1" applyAlignment="1" applyProtection="1">
      <alignment horizontal="left" vertical="center" wrapText="1"/>
      <protection hidden="1"/>
    </xf>
    <xf numFmtId="0" fontId="36" fillId="2" borderId="15" xfId="0" applyFont="1" applyFill="1" applyBorder="1" applyAlignment="1" applyProtection="1">
      <alignment horizontal="left" vertical="center" wrapText="1"/>
      <protection hidden="1"/>
    </xf>
    <xf numFmtId="0" fontId="32" fillId="0" borderId="0" xfId="0" applyFont="1" applyAlignment="1" applyProtection="1">
      <alignment horizontal="left" vertical="center" wrapText="1"/>
      <protection hidden="1"/>
    </xf>
    <xf numFmtId="0" fontId="32" fillId="0" borderId="0" xfId="0" applyFont="1" applyFill="1" applyAlignment="1" applyProtection="1">
      <alignment horizontal="left" vertical="center" wrapText="1"/>
      <protection hidden="1"/>
    </xf>
    <xf numFmtId="0" fontId="22" fillId="0" borderId="0" xfId="2" applyAlignment="1" applyProtection="1">
      <alignment horizontal="left" vertical="center"/>
      <protection hidden="1"/>
    </xf>
    <xf numFmtId="167" fontId="5" fillId="0" borderId="15" xfId="0" applyNumberFormat="1" applyFont="1" applyBorder="1" applyAlignment="1" applyProtection="1">
      <alignment horizontal="right" vertical="center" wrapText="1"/>
      <protection hidden="1"/>
    </xf>
    <xf numFmtId="2" fontId="5" fillId="0" borderId="15" xfId="0" applyNumberFormat="1" applyFont="1" applyBorder="1" applyAlignment="1" applyProtection="1">
      <alignment horizontal="right" vertical="center" wrapText="1"/>
      <protection hidden="1"/>
    </xf>
    <xf numFmtId="0" fontId="36" fillId="0" borderId="0" xfId="0" applyFont="1" applyAlignment="1" applyProtection="1">
      <alignment vertical="center" wrapText="1"/>
      <protection hidden="1"/>
    </xf>
    <xf numFmtId="167" fontId="11" fillId="0" borderId="15" xfId="0" applyNumberFormat="1" applyFont="1" applyBorder="1" applyAlignment="1" applyProtection="1">
      <alignment horizontal="right" vertical="center" wrapText="1"/>
      <protection hidden="1"/>
    </xf>
    <xf numFmtId="0" fontId="32" fillId="0" borderId="15" xfId="0" applyFont="1" applyBorder="1" applyAlignment="1" applyProtection="1">
      <alignment horizontal="left" vertical="center"/>
      <protection hidden="1"/>
    </xf>
    <xf numFmtId="0" fontId="32" fillId="0" borderId="15" xfId="0" applyFont="1" applyBorder="1" applyAlignment="1" applyProtection="1">
      <alignment horizontal="left" vertical="center" wrapText="1"/>
      <protection hidden="1"/>
    </xf>
    <xf numFmtId="0" fontId="32" fillId="0" borderId="15" xfId="0" applyFont="1" applyBorder="1" applyAlignment="1" applyProtection="1">
      <alignment horizontal="right" vertical="center" wrapText="1"/>
      <protection hidden="1"/>
    </xf>
    <xf numFmtId="4" fontId="32" fillId="0" borderId="15" xfId="0" applyNumberFormat="1" applyFont="1" applyBorder="1" applyAlignment="1" applyProtection="1">
      <alignment horizontal="right" vertical="center"/>
      <protection hidden="1"/>
    </xf>
    <xf numFmtId="0" fontId="5" fillId="0" borderId="0" xfId="0" applyFont="1" applyFill="1" applyBorder="1" applyAlignment="1" applyProtection="1">
      <alignment vertical="center" wrapText="1"/>
      <protection hidden="1"/>
    </xf>
    <xf numFmtId="0" fontId="5" fillId="0" borderId="19"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protection hidden="1"/>
    </xf>
    <xf numFmtId="0" fontId="5" fillId="0" borderId="21" xfId="0" applyFont="1" applyBorder="1" applyAlignment="1" applyProtection="1">
      <alignment horizontal="left" vertical="center" wrapText="1"/>
      <protection hidden="1"/>
    </xf>
    <xf numFmtId="164" fontId="11" fillId="0" borderId="15" xfId="0" applyNumberFormat="1" applyFont="1" applyBorder="1" applyAlignment="1" applyProtection="1">
      <alignment horizontal="right" vertical="center" wrapText="1"/>
      <protection hidden="1"/>
    </xf>
    <xf numFmtId="0" fontId="5" fillId="0" borderId="15" xfId="0" applyNumberFormat="1" applyFont="1" applyBorder="1" applyAlignment="1" applyProtection="1">
      <alignment horizontal="right" vertical="center" wrapText="1"/>
      <protection hidden="1"/>
    </xf>
    <xf numFmtId="0" fontId="11" fillId="0" borderId="15" xfId="0" applyNumberFormat="1" applyFont="1" applyBorder="1" applyAlignment="1" applyProtection="1">
      <alignment horizontal="right" vertical="center" wrapText="1"/>
      <protection hidden="1"/>
    </xf>
    <xf numFmtId="3" fontId="11" fillId="0" borderId="15" xfId="0" applyNumberFormat="1" applyFont="1" applyBorder="1" applyAlignment="1" applyProtection="1">
      <alignment horizontal="right" vertical="center" wrapText="1"/>
      <protection hidden="1"/>
    </xf>
    <xf numFmtId="2" fontId="11" fillId="0" borderId="15" xfId="0" applyNumberFormat="1" applyFont="1" applyBorder="1" applyAlignment="1" applyProtection="1">
      <alignment horizontal="right" vertical="center" wrapText="1"/>
      <protection hidden="1"/>
    </xf>
    <xf numFmtId="2" fontId="5" fillId="0" borderId="30" xfId="0" applyNumberFormat="1" applyFont="1" applyBorder="1" applyAlignment="1" applyProtection="1">
      <alignment horizontal="right" vertical="center" wrapText="1"/>
      <protection hidden="1"/>
    </xf>
    <xf numFmtId="2" fontId="11" fillId="0" borderId="30" xfId="0" applyNumberFormat="1" applyFont="1" applyBorder="1" applyAlignment="1" applyProtection="1">
      <alignment horizontal="right" vertical="center" wrapText="1"/>
      <protection hidden="1"/>
    </xf>
    <xf numFmtId="0" fontId="43" fillId="0" borderId="0" xfId="0" applyFont="1" applyAlignment="1" applyProtection="1">
      <alignment vertical="center" wrapText="1"/>
      <protection hidden="1"/>
    </xf>
  </cellXfs>
  <cellStyles count="3">
    <cellStyle name="Hiperlink" xfId="2" builtinId="8"/>
    <cellStyle name="Normal" xfId="0" builtinId="0"/>
    <cellStyle name="Porcentagem" xfId="1" builtinId="5"/>
  </cellStyles>
  <dxfs count="0"/>
  <tableStyles count="0" defaultTableStyle="TableStyleMedium2" defaultPivotStyle="PivotStyleLight16"/>
  <colors>
    <mruColors>
      <color rgb="FF006A6F"/>
      <color rgb="FFEC28DE"/>
      <color rgb="FF9B2D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Scope</a:t>
            </a:r>
            <a:r>
              <a:rPr lang="pt-BR" sz="1200" baseline="0"/>
              <a:t> 1 emissions per emission source (thousand </a:t>
            </a:r>
            <a:r>
              <a:rPr lang="pt-BR" sz="1200"/>
              <a:t>tCO</a:t>
            </a:r>
            <a:r>
              <a:rPr lang="pt-BR" sz="1200" baseline="-25000"/>
              <a:t>2</a:t>
            </a:r>
            <a:r>
              <a:rPr lang="pt-BR" sz="1200"/>
              <a: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Climate!$B$201</c:f>
              <c:strCache>
                <c:ptCount val="1"/>
                <c:pt idx="0">
                  <c:v>Flaring</c:v>
                </c:pt>
              </c:strCache>
            </c:strRef>
          </c:tx>
          <c:spPr>
            <a:solidFill>
              <a:schemeClr val="accent1"/>
            </a:solidFill>
            <a:ln>
              <a:noFill/>
            </a:ln>
            <a:effectLst/>
          </c:spPr>
          <c:invertIfNegative val="0"/>
          <c:dLbls>
            <c:dLbl>
              <c:idx val="0"/>
              <c:tx>
                <c:rich>
                  <a:bodyPr/>
                  <a:lstStyle/>
                  <a:p>
                    <a:r>
                      <a:rPr lang="en-US"/>
                      <a:t>18.56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C99-4056-AE1C-C0D0F3AF8B91}"/>
                </c:ext>
              </c:extLst>
            </c:dLbl>
            <c:dLbl>
              <c:idx val="1"/>
              <c:tx>
                <c:rich>
                  <a:bodyPr/>
                  <a:lstStyle/>
                  <a:p>
                    <a:r>
                      <a:rPr lang="en-US"/>
                      <a:t>24.79</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C99-4056-AE1C-C0D0F3AF8B91}"/>
                </c:ext>
              </c:extLst>
            </c:dLbl>
            <c:dLbl>
              <c:idx val="2"/>
              <c:tx>
                <c:rich>
                  <a:bodyPr/>
                  <a:lstStyle/>
                  <a:p>
                    <a:r>
                      <a:rPr lang="en-US"/>
                      <a:t>12.45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C99-4056-AE1C-C0D0F3AF8B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Climate!$C$201:$E$201</c:f>
              <c:numCache>
                <c:formatCode>#,##0.00</c:formatCode>
                <c:ptCount val="3"/>
                <c:pt idx="0">
                  <c:v>18.558209999999999</c:v>
                </c:pt>
                <c:pt idx="1">
                  <c:v>24.787420000000001</c:v>
                </c:pt>
                <c:pt idx="2">
                  <c:v>12.451599999999999</c:v>
                </c:pt>
              </c:numCache>
            </c:numRef>
          </c:val>
          <c:extLst>
            <c:ext xmlns:c16="http://schemas.microsoft.com/office/drawing/2014/chart" uri="{C3380CC4-5D6E-409C-BE32-E72D297353CC}">
              <c16:uniqueId val="{00000000-B813-451A-9E4B-E5BB9F63BCE6}"/>
            </c:ext>
          </c:extLst>
        </c:ser>
        <c:ser>
          <c:idx val="1"/>
          <c:order val="1"/>
          <c:tx>
            <c:strRef>
              <c:f>Climate!$B$202</c:f>
              <c:strCache>
                <c:ptCount val="1"/>
                <c:pt idx="0">
                  <c:v>Other forms of combustion</c:v>
                </c:pt>
              </c:strCache>
            </c:strRef>
          </c:tx>
          <c:spPr>
            <a:solidFill>
              <a:schemeClr val="accent2"/>
            </a:solidFill>
            <a:ln>
              <a:noFill/>
            </a:ln>
            <a:effectLst/>
          </c:spPr>
          <c:invertIfNegative val="0"/>
          <c:dLbls>
            <c:dLbl>
              <c:idx val="0"/>
              <c:tx>
                <c:rich>
                  <a:bodyPr/>
                  <a:lstStyle/>
                  <a:p>
                    <a:r>
                      <a:rPr lang="en-US"/>
                      <a:t>95.88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C99-4056-AE1C-C0D0F3AF8B91}"/>
                </c:ext>
              </c:extLst>
            </c:dLbl>
            <c:dLbl>
              <c:idx val="1"/>
              <c:tx>
                <c:rich>
                  <a:bodyPr/>
                  <a:lstStyle/>
                  <a:p>
                    <a:r>
                      <a:rPr lang="en-US"/>
                      <a:t>67.60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C99-4056-AE1C-C0D0F3AF8B91}"/>
                </c:ext>
              </c:extLst>
            </c:dLbl>
            <c:dLbl>
              <c:idx val="2"/>
              <c:tx>
                <c:rich>
                  <a:bodyPr/>
                  <a:lstStyle/>
                  <a:p>
                    <a:r>
                      <a:rPr lang="en-US"/>
                      <a:t>62.68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C99-4056-AE1C-C0D0F3AF8B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Climate!$C$202:$E$202</c:f>
              <c:numCache>
                <c:formatCode>#,##0.00</c:formatCode>
                <c:ptCount val="3"/>
                <c:pt idx="0">
                  <c:v>95.880330000000001</c:v>
                </c:pt>
                <c:pt idx="1">
                  <c:v>67.600269999999995</c:v>
                </c:pt>
                <c:pt idx="2">
                  <c:v>62.678829999999998</c:v>
                </c:pt>
              </c:numCache>
            </c:numRef>
          </c:val>
          <c:extLst>
            <c:ext xmlns:c16="http://schemas.microsoft.com/office/drawing/2014/chart" uri="{C3380CC4-5D6E-409C-BE32-E72D297353CC}">
              <c16:uniqueId val="{00000001-B813-451A-9E4B-E5BB9F63BCE6}"/>
            </c:ext>
          </c:extLst>
        </c:ser>
        <c:ser>
          <c:idx val="2"/>
          <c:order val="2"/>
          <c:tx>
            <c:strRef>
              <c:f>Climate!$B$203</c:f>
              <c:strCache>
                <c:ptCount val="1"/>
                <c:pt idx="0">
                  <c:v>Fugitive emissions</c:v>
                </c:pt>
              </c:strCache>
            </c:strRef>
          </c:tx>
          <c:spPr>
            <a:solidFill>
              <a:schemeClr val="accent3"/>
            </a:solidFill>
            <a:ln>
              <a:noFill/>
            </a:ln>
            <a:effectLst/>
          </c:spPr>
          <c:invertIfNegative val="0"/>
          <c:dLbls>
            <c:dLbl>
              <c:idx val="0"/>
              <c:layout>
                <c:manualLayout>
                  <c:x val="-8.8808872495860058E-2"/>
                  <c:y val="1.1594206426781181E-2"/>
                </c:manualLayout>
              </c:layout>
              <c:tx>
                <c:rich>
                  <a:bodyPr/>
                  <a:lstStyle/>
                  <a:p>
                    <a:r>
                      <a:rPr lang="en-US"/>
                      <a:t>3.13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9B5-4D8A-8E14-F43BDFC6E6CD}"/>
                </c:ext>
              </c:extLst>
            </c:dLbl>
            <c:dLbl>
              <c:idx val="1"/>
              <c:layout>
                <c:manualLayout>
                  <c:x val="-9.6009591887416285E-2"/>
                  <c:y val="1.9323677377968695E-2"/>
                </c:manualLayout>
              </c:layout>
              <c:tx>
                <c:rich>
                  <a:bodyPr/>
                  <a:lstStyle/>
                  <a:p>
                    <a:r>
                      <a:rPr lang="en-US"/>
                      <a:t>2.88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9B5-4D8A-8E14-F43BDFC6E6CD}"/>
                </c:ext>
              </c:extLst>
            </c:dLbl>
            <c:dLbl>
              <c:idx val="2"/>
              <c:layout>
                <c:manualLayout>
                  <c:x val="-9.1209112293045472E-2"/>
                  <c:y val="1.5458941902374956E-2"/>
                </c:manualLayout>
              </c:layout>
              <c:tx>
                <c:rich>
                  <a:bodyPr/>
                  <a:lstStyle/>
                  <a:p>
                    <a:r>
                      <a:rPr lang="en-US"/>
                      <a:t>0.25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9B5-4D8A-8E14-F43BDFC6E6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Climate!$C$203:$E$203</c:f>
              <c:numCache>
                <c:formatCode>#,##0.00</c:formatCode>
                <c:ptCount val="3"/>
                <c:pt idx="0">
                  <c:v>3.1288200000000002</c:v>
                </c:pt>
                <c:pt idx="1">
                  <c:v>2.8833700000000002</c:v>
                </c:pt>
                <c:pt idx="2">
                  <c:v>0.25192999999999999</c:v>
                </c:pt>
              </c:numCache>
            </c:numRef>
          </c:val>
          <c:extLst>
            <c:ext xmlns:c16="http://schemas.microsoft.com/office/drawing/2014/chart" uri="{C3380CC4-5D6E-409C-BE32-E72D297353CC}">
              <c16:uniqueId val="{00000002-B813-451A-9E4B-E5BB9F63BCE6}"/>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Employees by age group in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'Human Capital'!$B$61</c:f>
              <c:strCache>
                <c:ptCount val="1"/>
                <c:pt idx="0">
                  <c:v>Employees by age group</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B1-4AD9-9B74-03623E2BDC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65-4843-BE63-9D5127140C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865-4843-BE63-9D5127140C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865-4843-BE63-9D5127140C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865-4843-BE63-9D5127140C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865-4843-BE63-9D5127140CDB}"/>
              </c:ext>
            </c:extLst>
          </c:dPt>
          <c:dLbls>
            <c:dLbl>
              <c:idx val="0"/>
              <c:layout>
                <c:manualLayout>
                  <c:x val="5.4360074209716558E-2"/>
                  <c:y val="-1.977617381160688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badi" panose="020B0604020104020204" pitchFamily="34" charset="0"/>
                      <a:ea typeface="+mn-ea"/>
                      <a:cs typeface="+mn-cs"/>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DB1-4AD9-9B74-03623E2BDC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Capital'!$B$198:$B$203</c:f>
              <c:strCache>
                <c:ptCount val="6"/>
                <c:pt idx="0">
                  <c:v>Up to 20 years of age</c:v>
                </c:pt>
                <c:pt idx="1">
                  <c:v>21-30 years</c:v>
                </c:pt>
                <c:pt idx="2">
                  <c:v>31-40 years</c:v>
                </c:pt>
                <c:pt idx="3">
                  <c:v>41-50 years</c:v>
                </c:pt>
                <c:pt idx="4">
                  <c:v>51-60 years</c:v>
                </c:pt>
                <c:pt idx="5">
                  <c:v>From 61 years of age</c:v>
                </c:pt>
              </c:strCache>
            </c:strRef>
          </c:cat>
          <c:val>
            <c:numRef>
              <c:f>'Human Capital'!$C$198:$C$203</c:f>
              <c:numCache>
                <c:formatCode>General</c:formatCode>
                <c:ptCount val="6"/>
                <c:pt idx="0">
                  <c:v>2</c:v>
                </c:pt>
                <c:pt idx="1">
                  <c:v>11</c:v>
                </c:pt>
                <c:pt idx="2">
                  <c:v>42</c:v>
                </c:pt>
                <c:pt idx="3">
                  <c:v>41</c:v>
                </c:pt>
                <c:pt idx="4">
                  <c:v>18</c:v>
                </c:pt>
                <c:pt idx="5">
                  <c:v>14</c:v>
                </c:pt>
              </c:numCache>
            </c:numRef>
          </c:val>
          <c:extLst>
            <c:ext xmlns:c16="http://schemas.microsoft.com/office/drawing/2014/chart" uri="{C3380CC4-5D6E-409C-BE32-E72D297353CC}">
              <c16:uniqueId val="{00000000-2A3B-4418-8566-F72F5BED1B12}"/>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Employees by level of experience in</a:t>
            </a:r>
            <a:r>
              <a:rPr lang="en-US" sz="1200" baseline="0"/>
              <a:t> </a:t>
            </a:r>
            <a:r>
              <a:rPr lang="en-US" sz="1200"/>
              <a:t>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'Human Capital'!$B$71</c:f>
              <c:strCache>
                <c:ptCount val="1"/>
                <c:pt idx="0">
                  <c:v>Level of experience of employees in the oil and gas sector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B2-4BE1-9AC7-E251D29C3F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B2-4BE1-9AC7-E251D29C3F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B2-4BE1-9AC7-E251D29C3F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B2-4BE1-9AC7-E251D29C3F0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Capital'!$B$205:$B$208</c:f>
              <c:strCache>
                <c:ptCount val="4"/>
                <c:pt idx="0">
                  <c:v>Up to 10 years</c:v>
                </c:pt>
                <c:pt idx="1">
                  <c:v>11-20 years</c:v>
                </c:pt>
                <c:pt idx="2">
                  <c:v>21-30 years</c:v>
                </c:pt>
                <c:pt idx="3">
                  <c:v>More than 30 years</c:v>
                </c:pt>
              </c:strCache>
            </c:strRef>
          </c:cat>
          <c:val>
            <c:numRef>
              <c:f>'Human Capital'!$C$205:$C$208</c:f>
              <c:numCache>
                <c:formatCode>0%</c:formatCode>
                <c:ptCount val="4"/>
                <c:pt idx="0">
                  <c:v>0.16</c:v>
                </c:pt>
                <c:pt idx="1">
                  <c:v>0.39</c:v>
                </c:pt>
                <c:pt idx="2">
                  <c:v>0.24</c:v>
                </c:pt>
                <c:pt idx="3">
                  <c:v>0.21</c:v>
                </c:pt>
              </c:numCache>
            </c:numRef>
          </c:val>
          <c:extLst>
            <c:ext xmlns:c16="http://schemas.microsoft.com/office/drawing/2014/chart" uri="{C3380CC4-5D6E-409C-BE32-E72D297353CC}">
              <c16:uniqueId val="{0000000C-F7EF-4BB3-A54C-964C5404079D}"/>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Employees by level of education in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tx>
            <c:strRef>
              <c:f>'Human Capital'!$B$79</c:f>
              <c:strCache>
                <c:ptCount val="1"/>
                <c:pt idx="0">
                  <c:v>Level of education of employees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40-4503-BC0F-8609D2E182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40-4503-BC0F-8609D2E182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40-4503-BC0F-8609D2E182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40-4503-BC0F-8609D2E182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40-4503-BC0F-8609D2E182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'Human Capital'!$B$210:$B$214</c:f>
              <c:strCache>
                <c:ptCount val="5"/>
                <c:pt idx="0">
                  <c:v>Incomplete higher education</c:v>
                </c:pt>
                <c:pt idx="1">
                  <c:v>Graduation</c:v>
                </c:pt>
                <c:pt idx="2">
                  <c:v>MBA</c:v>
                </c:pt>
                <c:pt idx="3">
                  <c:v>Master's degree</c:v>
                </c:pt>
                <c:pt idx="4">
                  <c:v>Doctorate degree</c:v>
                </c:pt>
              </c:strCache>
            </c:strRef>
          </c:cat>
          <c:val>
            <c:numRef>
              <c:f>'Human Capital'!$C$210:$C$214</c:f>
              <c:numCache>
                <c:formatCode>0%</c:formatCode>
                <c:ptCount val="5"/>
                <c:pt idx="0">
                  <c:v>0.1</c:v>
                </c:pt>
                <c:pt idx="1">
                  <c:v>0.4</c:v>
                </c:pt>
                <c:pt idx="2">
                  <c:v>0.34</c:v>
                </c:pt>
                <c:pt idx="3">
                  <c:v>0.12</c:v>
                </c:pt>
                <c:pt idx="4">
                  <c:v>0.04</c:v>
                </c:pt>
              </c:numCache>
            </c:numRef>
          </c:val>
          <c:extLst>
            <c:ext xmlns:c16="http://schemas.microsoft.com/office/drawing/2014/chart" uri="{C3380CC4-5D6E-409C-BE32-E72D297353CC}">
              <c16:uniqueId val="{00000008-F44A-454F-A02B-DB9CD8857349}"/>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bar"/>
        <c:grouping val="clustered"/>
        <c:varyColors val="0"/>
        <c:ser>
          <c:idx val="0"/>
          <c:order val="0"/>
          <c:tx>
            <c:strRef>
              <c:f>'Human Capital'!$B$224</c:f>
              <c:strCache>
                <c:ptCount val="1"/>
                <c:pt idx="0">
                  <c:v>Turnover rate</c:v>
                </c:pt>
              </c:strCache>
            </c:strRef>
          </c:tx>
          <c:spPr>
            <a:solidFill>
              <a:schemeClr val="accent1"/>
            </a:solidFill>
            <a:ln>
              <a:noFill/>
            </a:ln>
            <a:effectLst/>
          </c:spPr>
          <c:invertIfNegative val="0"/>
          <c:dLbls>
            <c:dLbl>
              <c:idx val="0"/>
              <c:tx>
                <c:rich>
                  <a:bodyPr/>
                  <a:lstStyle/>
                  <a:p>
                    <a:r>
                      <a:rPr lang="en-US"/>
                      <a:t>8.6%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2E5-4D1F-86A0-4AB824BBA71B}"/>
                </c:ext>
              </c:extLst>
            </c:dLbl>
            <c:dLbl>
              <c:idx val="1"/>
              <c:tx>
                <c:rich>
                  <a:bodyPr/>
                  <a:lstStyle/>
                  <a:p>
                    <a:r>
                      <a:rPr lang="en-US"/>
                      <a:t>8.9%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2E5-4D1F-86A0-4AB824BBA71B}"/>
                </c:ext>
              </c:extLst>
            </c:dLbl>
            <c:dLbl>
              <c:idx val="2"/>
              <c:tx>
                <c:rich>
                  <a:bodyPr/>
                  <a:lstStyle/>
                  <a:p>
                    <a:r>
                      <a:rPr lang="en-US"/>
                      <a:t>23.4%</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2E5-4D1F-86A0-4AB824BBA71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Capital'!$C$194:$E$194</c:f>
              <c:numCache>
                <c:formatCode>General</c:formatCode>
                <c:ptCount val="3"/>
                <c:pt idx="0">
                  <c:v>2019</c:v>
                </c:pt>
                <c:pt idx="1">
                  <c:v>2020</c:v>
                </c:pt>
                <c:pt idx="2">
                  <c:v>2021</c:v>
                </c:pt>
              </c:numCache>
            </c:numRef>
          </c:cat>
          <c:val>
            <c:numRef>
              <c:f>'Human Capital'!$C$224:$E$224</c:f>
              <c:numCache>
                <c:formatCode>0.0%</c:formatCode>
                <c:ptCount val="3"/>
                <c:pt idx="0">
                  <c:v>8.5999999999999993E-2</c:v>
                </c:pt>
                <c:pt idx="1">
                  <c:v>8.8999999999999996E-2</c:v>
                </c:pt>
                <c:pt idx="2">
                  <c:v>0.23400000000000001</c:v>
                </c:pt>
              </c:numCache>
            </c:numRef>
          </c:val>
          <c:extLst>
            <c:ext xmlns:c16="http://schemas.microsoft.com/office/drawing/2014/chart" uri="{C3380CC4-5D6E-409C-BE32-E72D297353CC}">
              <c16:uniqueId val="{00000000-B77E-4C32-86AC-26884A8F3C6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'Human Capital'!$B$227</c:f>
              <c:strCache>
                <c:ptCount val="1"/>
                <c:pt idx="0">
                  <c:v>Average hours of training per employee</c:v>
                </c:pt>
              </c:strCache>
            </c:strRef>
          </c:tx>
          <c:spPr>
            <a:solidFill>
              <a:schemeClr val="accent1"/>
            </a:solidFill>
            <a:ln>
              <a:noFill/>
            </a:ln>
            <a:effectLst/>
          </c:spPr>
          <c:invertIfNegative val="0"/>
          <c:dLbls>
            <c:dLbl>
              <c:idx val="0"/>
              <c:tx>
                <c:rich>
                  <a:bodyPr/>
                  <a:lstStyle/>
                  <a:p>
                    <a:r>
                      <a:rPr lang="en-US"/>
                      <a:t>64.92</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A3A-4927-B36E-9371AD2FFC65}"/>
                </c:ext>
              </c:extLst>
            </c:dLbl>
            <c:dLbl>
              <c:idx val="1"/>
              <c:tx>
                <c:rich>
                  <a:bodyPr/>
                  <a:lstStyle/>
                  <a:p>
                    <a:r>
                      <a:rPr lang="en-US"/>
                      <a:t>46.26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6A3A-4927-B36E-9371AD2FFC65}"/>
                </c:ext>
              </c:extLst>
            </c:dLbl>
            <c:dLbl>
              <c:idx val="2"/>
              <c:tx>
                <c:rich>
                  <a:bodyPr/>
                  <a:lstStyle/>
                  <a:p>
                    <a:r>
                      <a:rPr lang="en-US"/>
                      <a:t>25.20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A3A-4927-B36E-9371AD2FFC6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Capital'!$C$226:$E$226</c:f>
              <c:numCache>
                <c:formatCode>General</c:formatCode>
                <c:ptCount val="3"/>
                <c:pt idx="0">
                  <c:v>2019</c:v>
                </c:pt>
                <c:pt idx="1">
                  <c:v>2020</c:v>
                </c:pt>
                <c:pt idx="2">
                  <c:v>2021</c:v>
                </c:pt>
              </c:numCache>
            </c:numRef>
          </c:cat>
          <c:val>
            <c:numRef>
              <c:f>'Human Capital'!$C$227:$E$227</c:f>
              <c:numCache>
                <c:formatCode>0.00</c:formatCode>
                <c:ptCount val="3"/>
                <c:pt idx="0">
                  <c:v>64.92</c:v>
                </c:pt>
                <c:pt idx="1">
                  <c:v>46.26</c:v>
                </c:pt>
                <c:pt idx="2">
                  <c:v>25.2</c:v>
                </c:pt>
              </c:numCache>
            </c:numRef>
          </c:val>
          <c:extLst>
            <c:ext xmlns:c16="http://schemas.microsoft.com/office/drawing/2014/chart" uri="{C3380CC4-5D6E-409C-BE32-E72D297353CC}">
              <c16:uniqueId val="{00000000-4AF6-4AF3-8ED8-C32962C22F03}"/>
            </c:ext>
          </c:extLst>
        </c:ser>
        <c:dLbls>
          <c:dLblPos val="outEnd"/>
          <c:showLegendKey val="0"/>
          <c:showVal val="1"/>
          <c:showCatName val="0"/>
          <c:showSerName val="0"/>
          <c:showPercent val="0"/>
          <c:showBubbleSize val="0"/>
        </c:dLbls>
        <c:gapWidth val="219"/>
        <c:overlap val="-27"/>
        <c:axId val="2030105391"/>
        <c:axId val="2030119119"/>
      </c:barChart>
      <c:catAx>
        <c:axId val="2030105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30119119"/>
        <c:crosses val="autoZero"/>
        <c:auto val="1"/>
        <c:lblAlgn val="ctr"/>
        <c:lblOffset val="100"/>
        <c:noMultiLvlLbl val="0"/>
      </c:catAx>
      <c:valAx>
        <c:axId val="2030119119"/>
        <c:scaling>
          <c:orientation val="minMax"/>
        </c:scaling>
        <c:delete val="1"/>
        <c:axPos val="l"/>
        <c:numFmt formatCode="0.00" sourceLinked="1"/>
        <c:majorTickMark val="out"/>
        <c:minorTickMark val="none"/>
        <c:tickLblPos val="nextTo"/>
        <c:crossAx val="2030105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0.27490959702757201"/>
          <c:y val="0.28736681887366816"/>
          <c:w val="0.65615617245613267"/>
          <c:h val="0.64566210045662098"/>
        </c:manualLayout>
      </c:layout>
      <c:barChart>
        <c:barDir val="bar"/>
        <c:grouping val="clustered"/>
        <c:varyColors val="0"/>
        <c:ser>
          <c:idx val="0"/>
          <c:order val="0"/>
          <c:tx>
            <c:strRef>
              <c:f>'Human Capital'!$B$216</c:f>
              <c:strCache>
                <c:ptCount val="1"/>
                <c:pt idx="0">
                  <c:v>Percentage of women by functional level in 2021</c:v>
                </c:pt>
              </c:strCache>
            </c:strRef>
          </c:tx>
          <c:spPr>
            <a:solidFill>
              <a:schemeClr val="accent1"/>
            </a:solidFill>
            <a:ln>
              <a:noFill/>
            </a:ln>
            <a:effectLst/>
          </c:spPr>
          <c:invertIfNegative val="0"/>
          <c:dLbls>
            <c:dLbl>
              <c:idx val="0"/>
              <c:tx>
                <c:rich>
                  <a:bodyPr/>
                  <a:lstStyle/>
                  <a:p>
                    <a:r>
                      <a:rPr lang="en-US"/>
                      <a:t>54.7%</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573-41EF-BB31-3221942F43D8}"/>
                </c:ext>
              </c:extLst>
            </c:dLbl>
            <c:dLbl>
              <c:idx val="1"/>
              <c:tx>
                <c:rich>
                  <a:bodyPr/>
                  <a:lstStyle/>
                  <a:p>
                    <a:r>
                      <a:rPr lang="en-US"/>
                      <a:t>27.3%</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573-41EF-BB31-3221942F43D8}"/>
                </c:ext>
              </c:extLst>
            </c:dLbl>
            <c:dLbl>
              <c:idx val="2"/>
              <c:tx>
                <c:rich>
                  <a:bodyPr/>
                  <a:lstStyle/>
                  <a:p>
                    <a:r>
                      <a:rPr lang="en-US"/>
                      <a:t>41.0%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8573-41EF-BB31-3221942F43D8}"/>
                </c:ext>
              </c:extLst>
            </c:dLbl>
            <c:dLbl>
              <c:idx val="3"/>
              <c:tx>
                <c:rich>
                  <a:bodyPr/>
                  <a:lstStyle/>
                  <a:p>
                    <a:r>
                      <a:rPr lang="en-US"/>
                      <a:t>33.3%</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573-41EF-BB31-3221942F43D8}"/>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'Human Capital'!$B$217:$B$220</c:f>
              <c:strCache>
                <c:ptCount val="4"/>
                <c:pt idx="0">
                  <c:v>Analysts</c:v>
                </c:pt>
                <c:pt idx="1">
                  <c:v>Technicians</c:v>
                </c:pt>
                <c:pt idx="2">
                  <c:v>Leadership</c:v>
                </c:pt>
                <c:pt idx="3">
                  <c:v>Executive Board</c:v>
                </c:pt>
              </c:strCache>
            </c:strRef>
          </c:cat>
          <c:val>
            <c:numRef>
              <c:f>'Human Capital'!$C$217:$C$220</c:f>
              <c:numCache>
                <c:formatCode>0.0%</c:formatCode>
                <c:ptCount val="4"/>
                <c:pt idx="0">
                  <c:v>0.54700000000000004</c:v>
                </c:pt>
                <c:pt idx="1">
                  <c:v>0.27300000000000002</c:v>
                </c:pt>
                <c:pt idx="2">
                  <c:v>0.41</c:v>
                </c:pt>
                <c:pt idx="3">
                  <c:v>0.33300000000000002</c:v>
                </c:pt>
              </c:numCache>
            </c:numRef>
          </c:val>
          <c:extLst>
            <c:ext xmlns:c16="http://schemas.microsoft.com/office/drawing/2014/chart" uri="{C3380CC4-5D6E-409C-BE32-E72D297353CC}">
              <c16:uniqueId val="{00000000-AA54-4B24-A26A-E4CDF6D536D0}"/>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bar"/>
        <c:grouping val="clustered"/>
        <c:varyColors val="0"/>
        <c:ser>
          <c:idx val="0"/>
          <c:order val="0"/>
          <c:tx>
            <c:strRef>
              <c:f>'Human Capital'!$B$223</c:f>
              <c:strCache>
                <c:ptCount val="1"/>
                <c:pt idx="0">
                  <c:v>Hiring rate</c:v>
                </c:pt>
              </c:strCache>
            </c:strRef>
          </c:tx>
          <c:spPr>
            <a:solidFill>
              <a:schemeClr val="accent1"/>
            </a:solidFill>
            <a:ln>
              <a:noFill/>
            </a:ln>
            <a:effectLst/>
          </c:spPr>
          <c:invertIfNegative val="0"/>
          <c:dLbls>
            <c:dLbl>
              <c:idx val="0"/>
              <c:tx>
                <c:rich>
                  <a:bodyPr/>
                  <a:lstStyle/>
                  <a:p>
                    <a:r>
                      <a:rPr lang="en-US"/>
                      <a:t>9.0%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A4F-40AE-BD6C-C036807B8A53}"/>
                </c:ext>
              </c:extLst>
            </c:dLbl>
            <c:dLbl>
              <c:idx val="1"/>
              <c:tx>
                <c:rich>
                  <a:bodyPr/>
                  <a:lstStyle/>
                  <a:p>
                    <a:r>
                      <a:rPr lang="en-US"/>
                      <a:t>8.9%</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A4F-40AE-BD6C-C036807B8A53}"/>
                </c:ext>
              </c:extLst>
            </c:dLbl>
            <c:dLbl>
              <c:idx val="2"/>
              <c:tx>
                <c:rich>
                  <a:bodyPr/>
                  <a:lstStyle/>
                  <a:p>
                    <a:r>
                      <a:rPr lang="en-US"/>
                      <a:t>21.1%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A4F-40AE-BD6C-C036807B8A5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Capital'!$C$222:$E$222</c:f>
              <c:numCache>
                <c:formatCode>General</c:formatCode>
                <c:ptCount val="3"/>
                <c:pt idx="0">
                  <c:v>2019</c:v>
                </c:pt>
                <c:pt idx="1">
                  <c:v>2020</c:v>
                </c:pt>
                <c:pt idx="2">
                  <c:v>2021</c:v>
                </c:pt>
              </c:numCache>
            </c:numRef>
          </c:cat>
          <c:val>
            <c:numRef>
              <c:f>'Human Capital'!$C$223:$E$223</c:f>
              <c:numCache>
                <c:formatCode>0.0%</c:formatCode>
                <c:ptCount val="3"/>
                <c:pt idx="0">
                  <c:v>0.09</c:v>
                </c:pt>
                <c:pt idx="1">
                  <c:v>8.8999999999999996E-2</c:v>
                </c:pt>
                <c:pt idx="2">
                  <c:v>0.21099999999999999</c:v>
                </c:pt>
              </c:numCache>
            </c:numRef>
          </c:val>
          <c:extLst>
            <c:ext xmlns:c16="http://schemas.microsoft.com/office/drawing/2014/chart" uri="{C3380CC4-5D6E-409C-BE32-E72D297353CC}">
              <c16:uniqueId val="{00000000-7FD7-4834-B87E-A950D27C53D5}"/>
            </c:ext>
          </c:extLst>
        </c:ser>
        <c:dLbls>
          <c:dLblPos val="outEnd"/>
          <c:showLegendKey val="0"/>
          <c:showVal val="1"/>
          <c:showCatName val="0"/>
          <c:showSerName val="0"/>
          <c:showPercent val="0"/>
          <c:showBubbleSize val="0"/>
        </c:dLbls>
        <c:gapWidth val="182"/>
        <c:axId val="2072112639"/>
        <c:axId val="2072115551"/>
      </c:barChart>
      <c:catAx>
        <c:axId val="20721126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72115551"/>
        <c:crosses val="autoZero"/>
        <c:auto val="1"/>
        <c:lblAlgn val="ctr"/>
        <c:lblOffset val="100"/>
        <c:noMultiLvlLbl val="0"/>
      </c:catAx>
      <c:valAx>
        <c:axId val="2072115551"/>
        <c:scaling>
          <c:orientation val="minMax"/>
        </c:scaling>
        <c:delete val="1"/>
        <c:axPos val="b"/>
        <c:numFmt formatCode="0.0%" sourceLinked="1"/>
        <c:majorTickMark val="none"/>
        <c:minorTickMark val="none"/>
        <c:tickLblPos val="nextTo"/>
        <c:crossAx val="207211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Recordable accidents frequency rate at the Atlanta Field </a:t>
            </a:r>
            <a:br>
              <a:rPr lang="pt-BR" sz="1200"/>
            </a:br>
            <a:r>
              <a:rPr lang="pt-BR" sz="1200"/>
              <a:t>(1</a:t>
            </a:r>
            <a:r>
              <a:rPr lang="pt-BR" sz="1200" baseline="0"/>
              <a:t> million MHW</a:t>
            </a:r>
            <a:r>
              <a:rPr lang="pt-BR" sz="1200"/>
              <a: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6762452107279695E-2"/>
          <c:y val="0.23748427672955974"/>
          <c:w val="0.94647509578544065"/>
          <c:h val="0.53045867379785072"/>
        </c:manualLayout>
      </c:layout>
      <c:barChart>
        <c:barDir val="col"/>
        <c:grouping val="clustered"/>
        <c:varyColors val="0"/>
        <c:ser>
          <c:idx val="0"/>
          <c:order val="0"/>
          <c:tx>
            <c:strRef>
              <c:f>Safety!$C$112</c:f>
              <c:strCache>
                <c:ptCount val="1"/>
                <c:pt idx="0">
                  <c:v>2019</c:v>
                </c:pt>
              </c:strCache>
            </c:strRef>
          </c:tx>
          <c:spPr>
            <a:solidFill>
              <a:schemeClr val="accent1"/>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8D5-40D6-AF11-D69F748960F9}"/>
                </c:ext>
              </c:extLst>
            </c:dLbl>
            <c:dLbl>
              <c:idx val="1"/>
              <c:tx>
                <c:rich>
                  <a:bodyPr/>
                  <a:lstStyle/>
                  <a:p>
                    <a:r>
                      <a:rPr lang="en-US"/>
                      <a:t>3.33</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F8D5-40D6-AF11-D69F748960F9}"/>
                </c:ext>
              </c:extLst>
            </c:dLbl>
            <c:dLbl>
              <c:idx val="2"/>
              <c:tx>
                <c:rich>
                  <a:bodyPr/>
                  <a:lstStyle/>
                  <a:p>
                    <a:r>
                      <a:rPr lang="en-US"/>
                      <a:t>3.30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8D5-40D6-AF11-D69F748960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Safety!$B$113:$B$115</c:f>
              <c:strCache>
                <c:ptCount val="3"/>
                <c:pt idx="0">
                  <c:v>Employees</c:v>
                </c:pt>
                <c:pt idx="1">
                  <c:v>Third-party</c:v>
                </c:pt>
                <c:pt idx="2">
                  <c:v>Consolidated</c:v>
                </c:pt>
              </c:strCache>
            </c:strRef>
          </c:cat>
          <c:val>
            <c:numRef>
              <c:f>Safety!$C$113:$C$115</c:f>
              <c:numCache>
                <c:formatCode>0.00</c:formatCode>
                <c:ptCount val="3"/>
                <c:pt idx="0">
                  <c:v>0</c:v>
                </c:pt>
                <c:pt idx="1">
                  <c:v>3.33</c:v>
                </c:pt>
                <c:pt idx="2">
                  <c:v>3.3</c:v>
                </c:pt>
              </c:numCache>
            </c:numRef>
          </c:val>
          <c:extLst>
            <c:ext xmlns:c16="http://schemas.microsoft.com/office/drawing/2014/chart" uri="{C3380CC4-5D6E-409C-BE32-E72D297353CC}">
              <c16:uniqueId val="{00000000-97C0-4200-B176-BAE35800636D}"/>
            </c:ext>
          </c:extLst>
        </c:ser>
        <c:ser>
          <c:idx val="1"/>
          <c:order val="1"/>
          <c:tx>
            <c:strRef>
              <c:f>Safety!$D$112</c:f>
              <c:strCache>
                <c:ptCount val="1"/>
                <c:pt idx="0">
                  <c:v>2020</c:v>
                </c:pt>
              </c:strCache>
            </c:strRef>
          </c:tx>
          <c:spPr>
            <a:solidFill>
              <a:schemeClr val="accent2"/>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8D5-40D6-AF11-D69F748960F9}"/>
                </c:ext>
              </c:extLst>
            </c:dLbl>
            <c:dLbl>
              <c:idx val="1"/>
              <c:tx>
                <c:rich>
                  <a:bodyPr/>
                  <a:lstStyle/>
                  <a:p>
                    <a:r>
                      <a:rPr lang="en-US"/>
                      <a:t>2.96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8D5-40D6-AF11-D69F748960F9}"/>
                </c:ext>
              </c:extLst>
            </c:dLbl>
            <c:dLbl>
              <c:idx val="2"/>
              <c:tx>
                <c:rich>
                  <a:bodyPr/>
                  <a:lstStyle/>
                  <a:p>
                    <a:r>
                      <a:rPr lang="en-US"/>
                      <a:t>2.91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F8D5-40D6-AF11-D69F748960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Safety!$B$113:$B$115</c:f>
              <c:strCache>
                <c:ptCount val="3"/>
                <c:pt idx="0">
                  <c:v>Employees</c:v>
                </c:pt>
                <c:pt idx="1">
                  <c:v>Third-party</c:v>
                </c:pt>
                <c:pt idx="2">
                  <c:v>Consolidated</c:v>
                </c:pt>
              </c:strCache>
            </c:strRef>
          </c:cat>
          <c:val>
            <c:numRef>
              <c:f>Safety!$D$113:$D$115</c:f>
              <c:numCache>
                <c:formatCode>0.00</c:formatCode>
                <c:ptCount val="3"/>
                <c:pt idx="0">
                  <c:v>0</c:v>
                </c:pt>
                <c:pt idx="1">
                  <c:v>2.96</c:v>
                </c:pt>
                <c:pt idx="2">
                  <c:v>2.91</c:v>
                </c:pt>
              </c:numCache>
            </c:numRef>
          </c:val>
          <c:extLst>
            <c:ext xmlns:c16="http://schemas.microsoft.com/office/drawing/2014/chart" uri="{C3380CC4-5D6E-409C-BE32-E72D297353CC}">
              <c16:uniqueId val="{00000001-97C0-4200-B176-BAE35800636D}"/>
            </c:ext>
          </c:extLst>
        </c:ser>
        <c:ser>
          <c:idx val="2"/>
          <c:order val="2"/>
          <c:tx>
            <c:strRef>
              <c:f>Safety!$E$112</c:f>
              <c:strCache>
                <c:ptCount val="1"/>
                <c:pt idx="0">
                  <c:v>2021</c:v>
                </c:pt>
              </c:strCache>
            </c:strRef>
          </c:tx>
          <c:spPr>
            <a:solidFill>
              <a:schemeClr val="accent3"/>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8D5-40D6-AF11-D69F748960F9}"/>
                </c:ext>
              </c:extLst>
            </c:dLbl>
            <c:dLbl>
              <c:idx val="1"/>
              <c:tx>
                <c:rich>
                  <a:bodyPr/>
                  <a:lstStyle/>
                  <a:p>
                    <a:r>
                      <a:rPr lang="en-US"/>
                      <a:t>5.50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8D5-40D6-AF11-D69F748960F9}"/>
                </c:ext>
              </c:extLst>
            </c:dLbl>
            <c:dLbl>
              <c:idx val="2"/>
              <c:tx>
                <c:rich>
                  <a:bodyPr/>
                  <a:lstStyle/>
                  <a:p>
                    <a:r>
                      <a:rPr lang="en-US"/>
                      <a:t>5.54</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8D5-40D6-AF11-D69F748960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Safety!$B$113:$B$115</c:f>
              <c:strCache>
                <c:ptCount val="3"/>
                <c:pt idx="0">
                  <c:v>Employees</c:v>
                </c:pt>
                <c:pt idx="1">
                  <c:v>Third-party</c:v>
                </c:pt>
                <c:pt idx="2">
                  <c:v>Consolidated</c:v>
                </c:pt>
              </c:strCache>
            </c:strRef>
          </c:cat>
          <c:val>
            <c:numRef>
              <c:f>Safety!$E$113:$E$115</c:f>
              <c:numCache>
                <c:formatCode>0.00</c:formatCode>
                <c:ptCount val="3"/>
                <c:pt idx="0">
                  <c:v>0</c:v>
                </c:pt>
                <c:pt idx="1">
                  <c:v>5.5</c:v>
                </c:pt>
                <c:pt idx="2">
                  <c:v>5.54</c:v>
                </c:pt>
              </c:numCache>
            </c:numRef>
          </c:val>
          <c:extLst>
            <c:ext xmlns:c16="http://schemas.microsoft.com/office/drawing/2014/chart" uri="{C3380CC4-5D6E-409C-BE32-E72D297353CC}">
              <c16:uniqueId val="{00000002-97C0-4200-B176-BAE35800636D}"/>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459099616858243"/>
          <c:y val="0.85359520625959495"/>
          <c:w val="0.27081781609195404"/>
          <c:h val="8.0995988708958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Accidents severity rate at the Atlanta</a:t>
            </a:r>
            <a:r>
              <a:rPr lang="pt-BR" sz="1200" baseline="0"/>
              <a:t> Field (1 million MHW</a:t>
            </a:r>
            <a:r>
              <a:rPr lang="pt-BR" sz="1200"/>
              <a: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6762452107279695E-2"/>
          <c:y val="0.22719614921780987"/>
          <c:w val="0.94647509578544065"/>
          <c:h val="0.48822460369349135"/>
        </c:manualLayout>
      </c:layout>
      <c:barChart>
        <c:barDir val="col"/>
        <c:grouping val="clustered"/>
        <c:varyColors val="0"/>
        <c:ser>
          <c:idx val="0"/>
          <c:order val="0"/>
          <c:tx>
            <c:strRef>
              <c:f>Safety!$C$117</c:f>
              <c:strCache>
                <c:ptCount val="1"/>
                <c:pt idx="0">
                  <c:v>2019</c:v>
                </c:pt>
              </c:strCache>
            </c:strRef>
          </c:tx>
          <c:spPr>
            <a:solidFill>
              <a:schemeClr val="accent1"/>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E90-4D7E-BA6A-2B1A94ADD057}"/>
                </c:ext>
              </c:extLst>
            </c:dLbl>
            <c:dLbl>
              <c:idx val="1"/>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E90-4D7E-BA6A-2B1A94ADD057}"/>
                </c:ext>
              </c:extLst>
            </c:dLbl>
            <c:dLbl>
              <c:idx val="2"/>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E90-4D7E-BA6A-2B1A94ADD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Safety!$B$118:$B$120</c:f>
              <c:strCache>
                <c:ptCount val="3"/>
                <c:pt idx="0">
                  <c:v>Employees</c:v>
                </c:pt>
                <c:pt idx="1">
                  <c:v>Third-party</c:v>
                </c:pt>
                <c:pt idx="2">
                  <c:v>Consolidated</c:v>
                </c:pt>
              </c:strCache>
            </c:strRef>
          </c:cat>
          <c:val>
            <c:numRef>
              <c:f>Safety!$C$118:$C$120</c:f>
              <c:numCache>
                <c:formatCode>0.00</c:formatCode>
                <c:ptCount val="3"/>
                <c:pt idx="0">
                  <c:v>0</c:v>
                </c:pt>
                <c:pt idx="1">
                  <c:v>0</c:v>
                </c:pt>
                <c:pt idx="2">
                  <c:v>0</c:v>
                </c:pt>
              </c:numCache>
            </c:numRef>
          </c:val>
          <c:extLst>
            <c:ext xmlns:c16="http://schemas.microsoft.com/office/drawing/2014/chart" uri="{C3380CC4-5D6E-409C-BE32-E72D297353CC}">
              <c16:uniqueId val="{00000000-A54F-488B-91A8-D18987272CDB}"/>
            </c:ext>
          </c:extLst>
        </c:ser>
        <c:ser>
          <c:idx val="1"/>
          <c:order val="1"/>
          <c:tx>
            <c:strRef>
              <c:f>Safety!$D$117</c:f>
              <c:strCache>
                <c:ptCount val="1"/>
                <c:pt idx="0">
                  <c:v>2020</c:v>
                </c:pt>
              </c:strCache>
            </c:strRef>
          </c:tx>
          <c:spPr>
            <a:solidFill>
              <a:schemeClr val="accent2"/>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E90-4D7E-BA6A-2B1A94ADD057}"/>
                </c:ext>
              </c:extLst>
            </c:dLbl>
            <c:dLbl>
              <c:idx val="1"/>
              <c:tx>
                <c:rich>
                  <a:bodyPr/>
                  <a:lstStyle/>
                  <a:p>
                    <a:r>
                      <a:rPr lang="en-US"/>
                      <a:t>2.96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E90-4D7E-BA6A-2B1A94ADD057}"/>
                </c:ext>
              </c:extLst>
            </c:dLbl>
            <c:dLbl>
              <c:idx val="2"/>
              <c:tx>
                <c:rich>
                  <a:bodyPr/>
                  <a:lstStyle/>
                  <a:p>
                    <a:r>
                      <a:rPr lang="en-US"/>
                      <a:t>2.91</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E90-4D7E-BA6A-2B1A94ADD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Safety!$B$118:$B$120</c:f>
              <c:strCache>
                <c:ptCount val="3"/>
                <c:pt idx="0">
                  <c:v>Employees</c:v>
                </c:pt>
                <c:pt idx="1">
                  <c:v>Third-party</c:v>
                </c:pt>
                <c:pt idx="2">
                  <c:v>Consolidated</c:v>
                </c:pt>
              </c:strCache>
            </c:strRef>
          </c:cat>
          <c:val>
            <c:numRef>
              <c:f>Safety!$D$118:$D$120</c:f>
              <c:numCache>
                <c:formatCode>0.00</c:formatCode>
                <c:ptCount val="3"/>
                <c:pt idx="0">
                  <c:v>0</c:v>
                </c:pt>
                <c:pt idx="1">
                  <c:v>2.96</c:v>
                </c:pt>
                <c:pt idx="2">
                  <c:v>2.91</c:v>
                </c:pt>
              </c:numCache>
            </c:numRef>
          </c:val>
          <c:extLst>
            <c:ext xmlns:c16="http://schemas.microsoft.com/office/drawing/2014/chart" uri="{C3380CC4-5D6E-409C-BE32-E72D297353CC}">
              <c16:uniqueId val="{00000001-A54F-488B-91A8-D18987272CDB}"/>
            </c:ext>
          </c:extLst>
        </c:ser>
        <c:ser>
          <c:idx val="2"/>
          <c:order val="2"/>
          <c:tx>
            <c:strRef>
              <c:f>Safety!$E$117</c:f>
              <c:strCache>
                <c:ptCount val="1"/>
                <c:pt idx="0">
                  <c:v>2021</c:v>
                </c:pt>
              </c:strCache>
            </c:strRef>
          </c:tx>
          <c:spPr>
            <a:solidFill>
              <a:schemeClr val="accent3"/>
            </a:solidFill>
            <a:ln>
              <a:noFill/>
            </a:ln>
            <a:effectLst/>
          </c:spPr>
          <c:invertIfNegative val="0"/>
          <c:dLbls>
            <c:dLbl>
              <c:idx val="0"/>
              <c:tx>
                <c:rich>
                  <a:bodyPr/>
                  <a:lstStyle/>
                  <a:p>
                    <a:r>
                      <a:rPr lang="en-US"/>
                      <a:t>0.00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E90-4D7E-BA6A-2B1A94ADD057}"/>
                </c:ext>
              </c:extLst>
            </c:dLbl>
            <c:dLbl>
              <c:idx val="1"/>
              <c:tx>
                <c:rich>
                  <a:bodyPr/>
                  <a:lstStyle/>
                  <a:p>
                    <a:r>
                      <a:rPr lang="en-US"/>
                      <a:t>260.04</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E90-4D7E-BA6A-2B1A94ADD057}"/>
                </c:ext>
              </c:extLst>
            </c:dLbl>
            <c:dLbl>
              <c:idx val="2"/>
              <c:tx>
                <c:rich>
                  <a:bodyPr/>
                  <a:lstStyle/>
                  <a:p>
                    <a:r>
                      <a:rPr lang="en-US"/>
                      <a:t>256.98</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E90-4D7E-BA6A-2B1A94ADD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Safety!$B$118:$B$120</c:f>
              <c:strCache>
                <c:ptCount val="3"/>
                <c:pt idx="0">
                  <c:v>Employees</c:v>
                </c:pt>
                <c:pt idx="1">
                  <c:v>Third-party</c:v>
                </c:pt>
                <c:pt idx="2">
                  <c:v>Consolidated</c:v>
                </c:pt>
              </c:strCache>
            </c:strRef>
          </c:cat>
          <c:val>
            <c:numRef>
              <c:f>Safety!$E$118:$E$120</c:f>
              <c:numCache>
                <c:formatCode>0.00</c:formatCode>
                <c:ptCount val="3"/>
                <c:pt idx="0">
                  <c:v>0</c:v>
                </c:pt>
                <c:pt idx="1">
                  <c:v>260.04000000000002</c:v>
                </c:pt>
                <c:pt idx="2">
                  <c:v>256.98</c:v>
                </c:pt>
              </c:numCache>
            </c:numRef>
          </c:val>
          <c:extLst>
            <c:ext xmlns:c16="http://schemas.microsoft.com/office/drawing/2014/chart" uri="{C3380CC4-5D6E-409C-BE32-E72D297353CC}">
              <c16:uniqueId val="{00000002-A54F-488B-91A8-D18987272CDB}"/>
            </c:ext>
          </c:extLst>
        </c:ser>
        <c:dLbls>
          <c:dLblPos val="outEnd"/>
          <c:showLegendKey val="0"/>
          <c:showVal val="1"/>
          <c:showCatName val="0"/>
          <c:showSerName val="0"/>
          <c:showPercent val="0"/>
          <c:showBubbleSize val="0"/>
        </c:dLbls>
        <c:gapWidth val="219"/>
        <c:overlap val="-27"/>
        <c:axId val="1533336128"/>
        <c:axId val="1533336544"/>
      </c:barChart>
      <c:catAx>
        <c:axId val="15333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533336544"/>
        <c:crosses val="autoZero"/>
        <c:auto val="1"/>
        <c:lblAlgn val="ctr"/>
        <c:lblOffset val="100"/>
        <c:noMultiLvlLbl val="0"/>
      </c:catAx>
      <c:valAx>
        <c:axId val="1533336544"/>
        <c:scaling>
          <c:orientation val="minMax"/>
        </c:scaling>
        <c:delete val="1"/>
        <c:axPos val="l"/>
        <c:numFmt formatCode="0.00" sourceLinked="1"/>
        <c:majorTickMark val="none"/>
        <c:minorTickMark val="none"/>
        <c:tickLblPos val="nextTo"/>
        <c:crossAx val="1533336128"/>
        <c:crosses val="autoZero"/>
        <c:crossBetween val="between"/>
      </c:valAx>
      <c:spPr>
        <a:noFill/>
        <a:ln>
          <a:noFill/>
        </a:ln>
        <a:effectLst/>
      </c:spPr>
    </c:plotArea>
    <c:legend>
      <c:legendPos val="b"/>
      <c:layout>
        <c:manualLayout>
          <c:xMode val="edge"/>
          <c:yMode val="edge"/>
          <c:x val="0.36702394636015329"/>
          <c:y val="0.80217591934582189"/>
          <c:w val="0.27081781609195404"/>
          <c:h val="7.74871372125415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a:t>Number of contracts in force with qualified/critical suppliers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clustered"/>
        <c:varyColors val="0"/>
        <c:ser>
          <c:idx val="0"/>
          <c:order val="0"/>
          <c:tx>
            <c:strRef>
              <c:f>Compliance!$B$168</c:f>
              <c:strCache>
                <c:ptCount val="1"/>
                <c:pt idx="0">
                  <c:v>Número de contratos vigentes com fornecedores qualificados/críticos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Compliance!$C$167:$E$167</c:f>
              <c:numCache>
                <c:formatCode>General</c:formatCode>
                <c:ptCount val="3"/>
                <c:pt idx="0">
                  <c:v>2019</c:v>
                </c:pt>
                <c:pt idx="1">
                  <c:v>2020</c:v>
                </c:pt>
                <c:pt idx="2">
                  <c:v>2021</c:v>
                </c:pt>
              </c:numCache>
            </c:numRef>
          </c:cat>
          <c:val>
            <c:numRef>
              <c:f>Compliance!$C$168:$E$168</c:f>
              <c:numCache>
                <c:formatCode>#,##0</c:formatCode>
                <c:ptCount val="3"/>
                <c:pt idx="0">
                  <c:v>206</c:v>
                </c:pt>
                <c:pt idx="1">
                  <c:v>244</c:v>
                </c:pt>
                <c:pt idx="2">
                  <c:v>222</c:v>
                </c:pt>
              </c:numCache>
            </c:numRef>
          </c:val>
          <c:extLst>
            <c:ext xmlns:c16="http://schemas.microsoft.com/office/drawing/2014/chart" uri="{C3380CC4-5D6E-409C-BE32-E72D297353CC}">
              <c16:uniqueId val="{00000000-2F34-4429-BEAC-FA0D6F2D0A27}"/>
            </c:ext>
          </c:extLst>
        </c:ser>
        <c:dLbls>
          <c:dLblPos val="inEnd"/>
          <c:showLegendKey val="0"/>
          <c:showVal val="1"/>
          <c:showCatName val="0"/>
          <c:showSerName val="0"/>
          <c:showPercent val="0"/>
          <c:showBubbleSize val="0"/>
        </c:dLbls>
        <c:gapWidth val="219"/>
        <c:overlap val="-27"/>
        <c:axId val="1743930399"/>
        <c:axId val="1743927071"/>
      </c:barChart>
      <c:catAx>
        <c:axId val="174393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743927071"/>
        <c:crosses val="autoZero"/>
        <c:auto val="1"/>
        <c:lblAlgn val="ctr"/>
        <c:lblOffset val="100"/>
        <c:noMultiLvlLbl val="0"/>
      </c:catAx>
      <c:valAx>
        <c:axId val="1743927071"/>
        <c:scaling>
          <c:orientation val="minMax"/>
          <c:min val="0"/>
        </c:scaling>
        <c:delete val="1"/>
        <c:axPos val="l"/>
        <c:numFmt formatCode="#,##0" sourceLinked="1"/>
        <c:majorTickMark val="out"/>
        <c:minorTickMark val="none"/>
        <c:tickLblPos val="nextTo"/>
        <c:crossAx val="1743930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GHG emissions per scope (thousand tCO</a:t>
            </a:r>
            <a:r>
              <a:rPr lang="pt-BR" sz="1200" baseline="-25000"/>
              <a:t>2</a:t>
            </a:r>
            <a:r>
              <a:rPr lang="pt-BR" sz="1200"/>
              <a:t>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Climate!$B$193</c:f>
              <c:strCache>
                <c:ptCount val="1"/>
                <c:pt idx="0">
                  <c:v>Scope 1</c:v>
                </c:pt>
              </c:strCache>
            </c:strRef>
          </c:tx>
          <c:spPr>
            <a:solidFill>
              <a:schemeClr val="accent1"/>
            </a:solidFill>
            <a:ln>
              <a:noFill/>
            </a:ln>
            <a:effectLst/>
          </c:spPr>
          <c:invertIfNegative val="0"/>
          <c:dLbls>
            <c:dLbl>
              <c:idx val="0"/>
              <c:tx>
                <c:rich>
                  <a:bodyPr/>
                  <a:lstStyle/>
                  <a:p>
                    <a:r>
                      <a:rPr lang="en-US"/>
                      <a:t>117.57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348-41F7-B66A-6E2C0FAF8CD0}"/>
                </c:ext>
              </c:extLst>
            </c:dLbl>
            <c:dLbl>
              <c:idx val="1"/>
              <c:tx>
                <c:rich>
                  <a:bodyPr/>
                  <a:lstStyle/>
                  <a:p>
                    <a:r>
                      <a:rPr lang="en-US"/>
                      <a:t>95.27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348-41F7-B66A-6E2C0FAF8CD0}"/>
                </c:ext>
              </c:extLst>
            </c:dLbl>
            <c:dLbl>
              <c:idx val="2"/>
              <c:tx>
                <c:rich>
                  <a:bodyPr/>
                  <a:lstStyle/>
                  <a:p>
                    <a:r>
                      <a:rPr lang="en-US"/>
                      <a:t>75.38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348-41F7-B66A-6E2C0FAF8C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Climate!$C$193:$E$193</c:f>
              <c:numCache>
                <c:formatCode>#,##0.00</c:formatCode>
                <c:ptCount val="3"/>
                <c:pt idx="0">
                  <c:v>117.56735999999999</c:v>
                </c:pt>
                <c:pt idx="1">
                  <c:v>95.271060000000006</c:v>
                </c:pt>
                <c:pt idx="2">
                  <c:v>75.382360000000006</c:v>
                </c:pt>
              </c:numCache>
            </c:numRef>
          </c:val>
          <c:extLst>
            <c:ext xmlns:c16="http://schemas.microsoft.com/office/drawing/2014/chart" uri="{C3380CC4-5D6E-409C-BE32-E72D297353CC}">
              <c16:uniqueId val="{00000000-C107-4347-9061-876B95348B57}"/>
            </c:ext>
          </c:extLst>
        </c:ser>
        <c:ser>
          <c:idx val="1"/>
          <c:order val="1"/>
          <c:tx>
            <c:strRef>
              <c:f>Climate!$B$194</c:f>
              <c:strCache>
                <c:ptCount val="1"/>
                <c:pt idx="0">
                  <c:v>Scope 2</c:v>
                </c:pt>
              </c:strCache>
            </c:strRef>
          </c:tx>
          <c:spPr>
            <a:solidFill>
              <a:schemeClr val="accent2"/>
            </a:solidFill>
            <a:ln>
              <a:noFill/>
            </a:ln>
            <a:effectLst/>
          </c:spPr>
          <c:invertIfNegative val="0"/>
          <c:dLbls>
            <c:dLbl>
              <c:idx val="0"/>
              <c:layout>
                <c:manualLayout>
                  <c:x val="-9.3609352090230871E-2"/>
                  <c:y val="1.7167381974248875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r>
                      <a:rPr lang="en-US"/>
                      <a:t>0.02</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6E8-4273-AF93-F345FCB01721}"/>
                </c:ext>
              </c:extLst>
            </c:dLbl>
            <c:dLbl>
              <c:idx val="1"/>
              <c:layout>
                <c:manualLayout>
                  <c:x val="-9.3609352090230871E-2"/>
                  <c:y val="1.7167381974248927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r>
                      <a:rPr lang="en-US"/>
                      <a:t>0.02</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6E8-4273-AF93-F345FCB01721}"/>
                </c:ext>
              </c:extLst>
            </c:dLbl>
            <c:dLbl>
              <c:idx val="2"/>
              <c:layout>
                <c:manualLayout>
                  <c:x val="-9.6009591887416285E-2"/>
                  <c:y val="4.0057224606580726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r>
                      <a:rPr lang="en-US"/>
                      <a:t>0.03</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6E8-4273-AF93-F345FCB017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Climate!$C$194:$E$194</c:f>
              <c:numCache>
                <c:formatCode>#,##0.00</c:formatCode>
                <c:ptCount val="3"/>
                <c:pt idx="0">
                  <c:v>2.2779000000000001E-2</c:v>
                </c:pt>
                <c:pt idx="1">
                  <c:v>1.5720000000000001E-2</c:v>
                </c:pt>
                <c:pt idx="2">
                  <c:v>2.7620000000000002E-2</c:v>
                </c:pt>
              </c:numCache>
            </c:numRef>
          </c:val>
          <c:extLst>
            <c:ext xmlns:c16="http://schemas.microsoft.com/office/drawing/2014/chart" uri="{C3380CC4-5D6E-409C-BE32-E72D297353CC}">
              <c16:uniqueId val="{00000001-C107-4347-9061-876B95348B57}"/>
            </c:ext>
          </c:extLst>
        </c:ser>
        <c:ser>
          <c:idx val="2"/>
          <c:order val="2"/>
          <c:tx>
            <c:strRef>
              <c:f>Climate!$B$195</c:f>
              <c:strCache>
                <c:ptCount val="1"/>
                <c:pt idx="0">
                  <c:v>Scope 3</c:v>
                </c:pt>
              </c:strCache>
            </c:strRef>
          </c:tx>
          <c:spPr>
            <a:solidFill>
              <a:schemeClr val="accent3"/>
            </a:solidFill>
            <a:ln>
              <a:noFill/>
            </a:ln>
            <a:effectLst/>
          </c:spPr>
          <c:invertIfNegative val="0"/>
          <c:dLbls>
            <c:dLbl>
              <c:idx val="0"/>
              <c:tx>
                <c:rich>
                  <a:bodyPr/>
                  <a:lstStyle/>
                  <a:p>
                    <a:r>
                      <a:rPr lang="en-US"/>
                      <a:t>40.09</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348-41F7-B66A-6E2C0FAF8CD0}"/>
                </c:ext>
              </c:extLst>
            </c:dLbl>
            <c:dLbl>
              <c:idx val="1"/>
              <c:tx>
                <c:rich>
                  <a:bodyPr/>
                  <a:lstStyle/>
                  <a:p>
                    <a:r>
                      <a:rPr lang="en-US"/>
                      <a:t>29.19</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348-41F7-B66A-6E2C0FAF8CD0}"/>
                </c:ext>
              </c:extLst>
            </c:dLbl>
            <c:dLbl>
              <c:idx val="2"/>
              <c:tx>
                <c:rich>
                  <a:bodyPr/>
                  <a:lstStyle/>
                  <a:p>
                    <a:r>
                      <a:rPr lang="en-US"/>
                      <a:t>25.05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348-41F7-B66A-6E2C0FAF8C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Climate!$C$195:$E$195</c:f>
              <c:numCache>
                <c:formatCode>#,##0.00</c:formatCode>
                <c:ptCount val="3"/>
                <c:pt idx="0">
                  <c:v>40.094107000000001</c:v>
                </c:pt>
                <c:pt idx="1">
                  <c:v>29.186140000000002</c:v>
                </c:pt>
                <c:pt idx="2">
                  <c:v>25.054169999999999</c:v>
                </c:pt>
              </c:numCache>
            </c:numRef>
          </c:val>
          <c:extLst>
            <c:ext xmlns:c16="http://schemas.microsoft.com/office/drawing/2014/chart" uri="{C3380CC4-5D6E-409C-BE32-E72D297353CC}">
              <c16:uniqueId val="{00000005-C107-4347-9061-876B95348B57}"/>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en-US" sz="1200"/>
              <a:t>Emissions intensity (kgCO</a:t>
            </a:r>
            <a:r>
              <a:rPr lang="en-US" sz="1200" baseline="-25000"/>
              <a:t>2</a:t>
            </a:r>
            <a:r>
              <a:rPr lang="en-US" sz="1200"/>
              <a:t>e/boe)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lineChart>
        <c:grouping val="standard"/>
        <c:varyColors val="0"/>
        <c:ser>
          <c:idx val="0"/>
          <c:order val="0"/>
          <c:tx>
            <c:strRef>
              <c:f>Climate!$B$198</c:f>
              <c:strCache>
                <c:ptCount val="1"/>
                <c:pt idx="0">
                  <c:v>Scope 1 / Production (kgCO2e/boe)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tx>
                <c:rich>
                  <a:bodyPr/>
                  <a:lstStyle/>
                  <a:p>
                    <a:r>
                      <a:rPr lang="en-US"/>
                      <a:t>16.3</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7A9-4BB5-99AC-5B5AFFACD305}"/>
                </c:ext>
              </c:extLst>
            </c:dLbl>
            <c:dLbl>
              <c:idx val="1"/>
              <c:tx>
                <c:rich>
                  <a:bodyPr/>
                  <a:lstStyle/>
                  <a:p>
                    <a:r>
                      <a:rPr lang="en-US"/>
                      <a:t>15.2</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7A9-4BB5-99AC-5B5AFFACD305}"/>
                </c:ext>
              </c:extLst>
            </c:dLbl>
            <c:dLbl>
              <c:idx val="2"/>
              <c:tx>
                <c:rich>
                  <a:bodyPr/>
                  <a:lstStyle/>
                  <a:p>
                    <a:r>
                      <a:rPr lang="en-US"/>
                      <a:t>17.6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7A9-4BB5-99AC-5B5AFFACD3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badi" panose="020B0604020104020204" pitchFamily="34" charset="0"/>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Climate!$C$198:$E$198</c:f>
              <c:numCache>
                <c:formatCode>#,##0.0</c:formatCode>
                <c:ptCount val="3"/>
                <c:pt idx="0">
                  <c:v>16.3</c:v>
                </c:pt>
                <c:pt idx="1">
                  <c:v>15.2</c:v>
                </c:pt>
                <c:pt idx="2">
                  <c:v>17.600000000000001</c:v>
                </c:pt>
              </c:numCache>
            </c:numRef>
          </c:val>
          <c:smooth val="0"/>
          <c:extLst>
            <c:ext xmlns:c16="http://schemas.microsoft.com/office/drawing/2014/chart" uri="{C3380CC4-5D6E-409C-BE32-E72D297353CC}">
              <c16:uniqueId val="{00000000-1D27-4B9A-83A8-BA50B589A47B}"/>
            </c:ext>
          </c:extLst>
        </c:ser>
        <c:dLbls>
          <c:dLblPos val="t"/>
          <c:showLegendKey val="0"/>
          <c:showVal val="1"/>
          <c:showCatName val="0"/>
          <c:showSerName val="0"/>
          <c:showPercent val="0"/>
          <c:showBubbleSize val="0"/>
        </c:dLbls>
        <c:marker val="1"/>
        <c:smooth val="0"/>
        <c:axId val="1986517119"/>
        <c:axId val="1986527103"/>
      </c:lineChart>
      <c:catAx>
        <c:axId val="1986517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986527103"/>
        <c:crosses val="autoZero"/>
        <c:auto val="1"/>
        <c:lblAlgn val="ctr"/>
        <c:lblOffset val="100"/>
        <c:noMultiLvlLbl val="0"/>
      </c:catAx>
      <c:valAx>
        <c:axId val="1986527103"/>
        <c:scaling>
          <c:orientation val="minMax"/>
        </c:scaling>
        <c:delete val="1"/>
        <c:axPos val="l"/>
        <c:numFmt formatCode="#,##0.0" sourceLinked="1"/>
        <c:majorTickMark val="none"/>
        <c:minorTickMark val="none"/>
        <c:tickLblPos val="nextTo"/>
        <c:crossAx val="1986517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Energy consumption by fuel consumption in operations (thousand GJ)</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2.8016552427853867E-2"/>
          <c:y val="0.19181286549707602"/>
          <c:w val="0.70113899218223874"/>
          <c:h val="0.67545118263725801"/>
        </c:manualLayout>
      </c:layout>
      <c:barChart>
        <c:barDir val="col"/>
        <c:grouping val="stacked"/>
        <c:varyColors val="0"/>
        <c:ser>
          <c:idx val="0"/>
          <c:order val="0"/>
          <c:tx>
            <c:strRef>
              <c:f>Climate!$B$206</c:f>
              <c:strCache>
                <c:ptCount val="1"/>
                <c:pt idx="0">
                  <c:v>Maritime diesel A</c:v>
                </c:pt>
              </c:strCache>
            </c:strRef>
          </c:tx>
          <c:spPr>
            <a:solidFill>
              <a:schemeClr val="accent1"/>
            </a:solidFill>
            <a:ln>
              <a:noFill/>
            </a:ln>
            <a:effectLst/>
          </c:spPr>
          <c:invertIfNegative val="0"/>
          <c:dLbls>
            <c:dLbl>
              <c:idx val="0"/>
              <c:tx>
                <c:rich>
                  <a:bodyPr/>
                  <a:lstStyle/>
                  <a:p>
                    <a:r>
                      <a:rPr lang="en-US"/>
                      <a:t>381.91</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31C-4BDB-8AAF-E338EB0EC172}"/>
                </c:ext>
              </c:extLst>
            </c:dLbl>
            <c:dLbl>
              <c:idx val="1"/>
              <c:tx>
                <c:rich>
                  <a:bodyPr/>
                  <a:lstStyle/>
                  <a:p>
                    <a:r>
                      <a:rPr lang="en-US"/>
                      <a:t>99.91</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31C-4BDB-8AAF-E338EB0EC172}"/>
                </c:ext>
              </c:extLst>
            </c:dLbl>
            <c:dLbl>
              <c:idx val="2"/>
              <c:tx>
                <c:rich>
                  <a:bodyPr/>
                  <a:lstStyle/>
                  <a:p>
                    <a:r>
                      <a:rPr lang="en-US"/>
                      <a:t>190.13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31C-4BDB-8AAF-E338EB0EC1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Climate!$C$206:$E$206</c:f>
              <c:numCache>
                <c:formatCode>#,##0.00</c:formatCode>
                <c:ptCount val="3"/>
                <c:pt idx="0">
                  <c:v>381.90687000000003</c:v>
                </c:pt>
                <c:pt idx="1">
                  <c:v>99.911469999999994</c:v>
                </c:pt>
                <c:pt idx="2">
                  <c:v>190.13339999999999</c:v>
                </c:pt>
              </c:numCache>
            </c:numRef>
          </c:val>
          <c:extLst>
            <c:ext xmlns:c16="http://schemas.microsoft.com/office/drawing/2014/chart" uri="{C3380CC4-5D6E-409C-BE32-E72D297353CC}">
              <c16:uniqueId val="{00000001-B348-4238-9918-0F65A226F34C}"/>
            </c:ext>
          </c:extLst>
        </c:ser>
        <c:ser>
          <c:idx val="1"/>
          <c:order val="1"/>
          <c:tx>
            <c:strRef>
              <c:f>Climate!$B$207</c:f>
              <c:strCache>
                <c:ptCount val="1"/>
                <c:pt idx="0">
                  <c:v>Natural gas</c:v>
                </c:pt>
              </c:strCache>
            </c:strRef>
          </c:tx>
          <c:spPr>
            <a:solidFill>
              <a:schemeClr val="accent2"/>
            </a:solidFill>
            <a:ln>
              <a:noFill/>
            </a:ln>
            <a:effectLst/>
          </c:spPr>
          <c:invertIfNegative val="0"/>
          <c:dLbls>
            <c:dLbl>
              <c:idx val="0"/>
              <c:tx>
                <c:rich>
                  <a:bodyPr/>
                  <a:lstStyle/>
                  <a:p>
                    <a:r>
                      <a:rPr lang="en-US"/>
                      <a:t>1,529.04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31C-4BDB-8AAF-E338EB0EC172}"/>
                </c:ext>
              </c:extLst>
            </c:dLbl>
            <c:dLbl>
              <c:idx val="1"/>
              <c:tx>
                <c:rich>
                  <a:bodyPr/>
                  <a:lstStyle/>
                  <a:p>
                    <a:r>
                      <a:rPr lang="en-US"/>
                      <a:t>1.512,45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31C-4BDB-8AAF-E338EB0EC172}"/>
                </c:ext>
              </c:extLst>
            </c:dLbl>
            <c:dLbl>
              <c:idx val="2"/>
              <c:tx>
                <c:rich>
                  <a:bodyPr/>
                  <a:lstStyle/>
                  <a:p>
                    <a:r>
                      <a:rPr lang="en-US"/>
                      <a:t>1,084.63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31C-4BDB-8AAF-E338EB0EC1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Climate!$C$207:$E$207</c:f>
              <c:numCache>
                <c:formatCode>#,##0.00</c:formatCode>
                <c:ptCount val="3"/>
                <c:pt idx="0">
                  <c:v>1529.03637</c:v>
                </c:pt>
                <c:pt idx="1">
                  <c:v>1512.44832</c:v>
                </c:pt>
                <c:pt idx="2">
                  <c:v>1084.62861</c:v>
                </c:pt>
              </c:numCache>
            </c:numRef>
          </c:val>
          <c:extLst>
            <c:ext xmlns:c16="http://schemas.microsoft.com/office/drawing/2014/chart" uri="{C3380CC4-5D6E-409C-BE32-E72D297353CC}">
              <c16:uniqueId val="{00000002-B348-4238-9918-0F65A226F34C}"/>
            </c:ext>
          </c:extLst>
        </c:ser>
        <c:ser>
          <c:idx val="2"/>
          <c:order val="2"/>
          <c:tx>
            <c:strRef>
              <c:f>Climate!$B$208</c:f>
              <c:strCache>
                <c:ptCount val="1"/>
                <c:pt idx="0">
                  <c:v>Support sea and air fleet in the Atlanta Field</c:v>
                </c:pt>
              </c:strCache>
            </c:strRef>
          </c:tx>
          <c:spPr>
            <a:solidFill>
              <a:schemeClr val="accent3"/>
            </a:solidFill>
            <a:ln>
              <a:noFill/>
            </a:ln>
            <a:effectLst/>
          </c:spPr>
          <c:invertIfNegative val="0"/>
          <c:dLbls>
            <c:dLbl>
              <c:idx val="0"/>
              <c:tx>
                <c:rich>
                  <a:bodyPr/>
                  <a:lstStyle/>
                  <a:p>
                    <a:r>
                      <a:rPr lang="en-US"/>
                      <a:t>288.83</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31C-4BDB-8AAF-E338EB0EC1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Climate!$C$191:$E$191</c:f>
              <c:numCache>
                <c:formatCode>General</c:formatCode>
                <c:ptCount val="3"/>
                <c:pt idx="0">
                  <c:v>2019</c:v>
                </c:pt>
                <c:pt idx="1">
                  <c:v>2020</c:v>
                </c:pt>
                <c:pt idx="2">
                  <c:v>2021</c:v>
                </c:pt>
              </c:numCache>
            </c:numRef>
          </c:cat>
          <c:val>
            <c:numRef>
              <c:f>Climate!$C$208:$E$208</c:f>
              <c:numCache>
                <c:formatCode>#,##0.00</c:formatCode>
                <c:ptCount val="3"/>
                <c:pt idx="0">
                  <c:v>288.82778999999999</c:v>
                </c:pt>
                <c:pt idx="1">
                  <c:v>388.03680000000003</c:v>
                </c:pt>
                <c:pt idx="2">
                  <c:v>495.77422999999999</c:v>
                </c:pt>
              </c:numCache>
            </c:numRef>
          </c:val>
          <c:extLst>
            <c:ext xmlns:c16="http://schemas.microsoft.com/office/drawing/2014/chart" uri="{C3380CC4-5D6E-409C-BE32-E72D297353CC}">
              <c16:uniqueId val="{00000003-B348-4238-9918-0F65A226F34C}"/>
            </c:ext>
          </c:extLst>
        </c:ser>
        <c:dLbls>
          <c:dLblPos val="ctr"/>
          <c:showLegendKey val="0"/>
          <c:showVal val="1"/>
          <c:showCatName val="0"/>
          <c:showSerName val="0"/>
          <c:showPercent val="0"/>
          <c:showBubbleSize val="0"/>
        </c:dLbls>
        <c:gapWidth val="150"/>
        <c:overlap val="100"/>
        <c:axId val="577796479"/>
        <c:axId val="577794815"/>
      </c:barChart>
      <c:catAx>
        <c:axId val="577796479"/>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577794815"/>
        <c:crosses val="autoZero"/>
        <c:auto val="1"/>
        <c:lblAlgn val="ctr"/>
        <c:lblOffset val="100"/>
        <c:noMultiLvlLbl val="0"/>
      </c:catAx>
      <c:valAx>
        <c:axId val="577794815"/>
        <c:scaling>
          <c:orientation val="minMax"/>
        </c:scaling>
        <c:delete val="1"/>
        <c:axPos val="l"/>
        <c:numFmt formatCode="#,##0.00" sourceLinked="1"/>
        <c:majorTickMark val="none"/>
        <c:minorTickMark val="none"/>
        <c:tickLblPos val="nextTo"/>
        <c:crossAx val="577796479"/>
        <c:crosses val="autoZero"/>
        <c:crossBetween val="between"/>
      </c:valAx>
      <c:spPr>
        <a:noFill/>
        <a:ln>
          <a:noFill/>
        </a:ln>
        <a:effectLst/>
      </c:spPr>
    </c:plotArea>
    <c:legend>
      <c:legendPos val="r"/>
      <c:layout>
        <c:manualLayout>
          <c:xMode val="edge"/>
          <c:yMode val="edge"/>
          <c:x val="0.73917671396966023"/>
          <c:y val="0.40221961874142897"/>
          <c:w val="0.24642184724722738"/>
          <c:h val="0.459458899817453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Water discharges by type (thousand m</a:t>
            </a:r>
            <a:r>
              <a:rPr lang="pt-BR" sz="1200" baseline="30000"/>
              <a:t>3</a:t>
            </a:r>
            <a:r>
              <a:rPr lang="pt-BR" sz="1200"/>
              <a: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1"/>
          <c:order val="0"/>
          <c:tx>
            <c:strRef>
              <c:f>Environment!$B$192</c:f>
              <c:strCache>
                <c:ptCount val="1"/>
                <c:pt idx="0">
                  <c:v>Oily water</c:v>
                </c:pt>
              </c:strCache>
            </c:strRef>
          </c:tx>
          <c:spPr>
            <a:solidFill>
              <a:schemeClr val="accent2"/>
            </a:solidFill>
            <a:ln>
              <a:noFill/>
            </a:ln>
            <a:effectLst/>
          </c:spPr>
          <c:invertIfNegative val="0"/>
          <c:dLbls>
            <c:dLbl>
              <c:idx val="0"/>
              <c:tx>
                <c:rich>
                  <a:bodyPr/>
                  <a:lstStyle/>
                  <a:p>
                    <a:r>
                      <a:rPr lang="en-US"/>
                      <a:t>428.6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4AC-4844-9BB8-2739DD7232B2}"/>
                </c:ext>
              </c:extLst>
            </c:dLbl>
            <c:dLbl>
              <c:idx val="1"/>
              <c:tx>
                <c:rich>
                  <a:bodyPr/>
                  <a:lstStyle/>
                  <a:p>
                    <a:r>
                      <a:rPr lang="en-US"/>
                      <a:t>1,215.4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4AC-4844-9BB8-2739DD7232B2}"/>
                </c:ext>
              </c:extLst>
            </c:dLbl>
            <c:dLbl>
              <c:idx val="2"/>
              <c:tx>
                <c:rich>
                  <a:bodyPr/>
                  <a:lstStyle/>
                  <a:p>
                    <a:r>
                      <a:rPr lang="en-US"/>
                      <a:t>136.8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4AC-4844-9BB8-2739DD7232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Environment!$C$191:$E$191</c:f>
              <c:numCache>
                <c:formatCode>General</c:formatCode>
                <c:ptCount val="3"/>
                <c:pt idx="0">
                  <c:v>2019</c:v>
                </c:pt>
                <c:pt idx="1">
                  <c:v>2020</c:v>
                </c:pt>
                <c:pt idx="2">
                  <c:v>2021</c:v>
                </c:pt>
              </c:numCache>
            </c:numRef>
          </c:cat>
          <c:val>
            <c:numRef>
              <c:f>Environment!$C$192:$E$192</c:f>
              <c:numCache>
                <c:formatCode>#,##0.0</c:formatCode>
                <c:ptCount val="3"/>
                <c:pt idx="0">
                  <c:v>428.6</c:v>
                </c:pt>
                <c:pt idx="1">
                  <c:v>1215.42</c:v>
                </c:pt>
                <c:pt idx="2">
                  <c:v>136.75299999999999</c:v>
                </c:pt>
              </c:numCache>
            </c:numRef>
          </c:val>
          <c:extLst>
            <c:ext xmlns:c16="http://schemas.microsoft.com/office/drawing/2014/chart" uri="{C3380CC4-5D6E-409C-BE32-E72D297353CC}">
              <c16:uniqueId val="{00000001-084E-4686-AD51-249D23A1817B}"/>
            </c:ext>
          </c:extLst>
        </c:ser>
        <c:ser>
          <c:idx val="2"/>
          <c:order val="1"/>
          <c:tx>
            <c:strRef>
              <c:f>Environment!$B$193</c:f>
              <c:strCache>
                <c:ptCount val="1"/>
                <c:pt idx="0">
                  <c:v>Sanitary effluents</c:v>
                </c:pt>
              </c:strCache>
            </c:strRef>
          </c:tx>
          <c:spPr>
            <a:solidFill>
              <a:schemeClr val="accent3"/>
            </a:solidFill>
            <a:ln>
              <a:noFill/>
            </a:ln>
            <a:effectLst/>
          </c:spPr>
          <c:invertIfNegative val="0"/>
          <c:dLbls>
            <c:dLbl>
              <c:idx val="0"/>
              <c:layout>
                <c:manualLayout>
                  <c:x val="-9.1870647042720799E-2"/>
                  <c:y val="8.8104779476165865E-3"/>
                </c:manualLayout>
              </c:layout>
              <c:tx>
                <c:rich>
                  <a:bodyPr/>
                  <a:lstStyle/>
                  <a:p>
                    <a:r>
                      <a:rPr lang="en-US"/>
                      <a:t>11.0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F39-4519-9473-741964FEA1A5}"/>
                </c:ext>
              </c:extLst>
            </c:dLbl>
            <c:dLbl>
              <c:idx val="1"/>
              <c:layout>
                <c:manualLayout>
                  <c:x val="-8.4617701223558633E-2"/>
                  <c:y val="8.810477947616465E-3"/>
                </c:manualLayout>
              </c:layout>
              <c:tx>
                <c:rich>
                  <a:bodyPr/>
                  <a:lstStyle/>
                  <a:p>
                    <a:r>
                      <a:rPr lang="en-US"/>
                      <a:t>9.4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F39-4519-9473-741964FEA1A5}"/>
                </c:ext>
              </c:extLst>
            </c:dLbl>
            <c:dLbl>
              <c:idx val="2"/>
              <c:layout>
                <c:manualLayout>
                  <c:x val="-9.1870647042720799E-2"/>
                  <c:y val="4.4052389738082525E-3"/>
                </c:manualLayout>
              </c:layout>
              <c:tx>
                <c:rich>
                  <a:bodyPr/>
                  <a:lstStyle/>
                  <a:p>
                    <a:r>
                      <a:rPr lang="en-US"/>
                      <a:t>15.0</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F39-4519-9473-741964FEA1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Environment!$C$191:$E$191</c:f>
              <c:numCache>
                <c:formatCode>General</c:formatCode>
                <c:ptCount val="3"/>
                <c:pt idx="0">
                  <c:v>2019</c:v>
                </c:pt>
                <c:pt idx="1">
                  <c:v>2020</c:v>
                </c:pt>
                <c:pt idx="2">
                  <c:v>2021</c:v>
                </c:pt>
              </c:numCache>
            </c:numRef>
          </c:cat>
          <c:val>
            <c:numRef>
              <c:f>Environment!$C$193:$E$193</c:f>
              <c:numCache>
                <c:formatCode>#,##0.0</c:formatCode>
                <c:ptCount val="3"/>
                <c:pt idx="0">
                  <c:v>11</c:v>
                </c:pt>
                <c:pt idx="1">
                  <c:v>9.3800000000000008</c:v>
                </c:pt>
                <c:pt idx="2">
                  <c:v>14.989720000000002</c:v>
                </c:pt>
              </c:numCache>
            </c:numRef>
          </c:val>
          <c:extLst>
            <c:ext xmlns:c16="http://schemas.microsoft.com/office/drawing/2014/chart" uri="{C3380CC4-5D6E-409C-BE32-E72D297353CC}">
              <c16:uniqueId val="{00000002-084E-4686-AD51-249D23A1817B}"/>
            </c:ext>
          </c:extLst>
        </c:ser>
        <c:ser>
          <c:idx val="3"/>
          <c:order val="2"/>
          <c:tx>
            <c:strRef>
              <c:f>Environment!$B$194</c:f>
              <c:strCache>
                <c:ptCount val="1"/>
                <c:pt idx="0">
                  <c:v>Produced water</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3F39-4519-9473-741964FEA1A5}"/>
                </c:ext>
              </c:extLst>
            </c:dLbl>
            <c:dLbl>
              <c:idx val="1"/>
              <c:tx>
                <c:rich>
                  <a:bodyPr/>
                  <a:lstStyle/>
                  <a:p>
                    <a:r>
                      <a:rPr lang="en-US"/>
                      <a:t>292.5</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4AC-4844-9BB8-2739DD7232B2}"/>
                </c:ext>
              </c:extLst>
            </c:dLbl>
            <c:dLbl>
              <c:idx val="2"/>
              <c:tx>
                <c:rich>
                  <a:bodyPr/>
                  <a:lstStyle/>
                  <a:p>
                    <a:r>
                      <a:rPr lang="en-US"/>
                      <a:t>112.8</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4AC-4844-9BB8-2739DD7232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Environment!$C$191:$E$191</c:f>
              <c:numCache>
                <c:formatCode>General</c:formatCode>
                <c:ptCount val="3"/>
                <c:pt idx="0">
                  <c:v>2019</c:v>
                </c:pt>
                <c:pt idx="1">
                  <c:v>2020</c:v>
                </c:pt>
                <c:pt idx="2">
                  <c:v>2021</c:v>
                </c:pt>
              </c:numCache>
            </c:numRef>
          </c:cat>
          <c:val>
            <c:numRef>
              <c:f>Environment!$C$194:$E$194</c:f>
              <c:numCache>
                <c:formatCode>#,##0.0</c:formatCode>
                <c:ptCount val="3"/>
                <c:pt idx="0">
                  <c:v>0</c:v>
                </c:pt>
                <c:pt idx="1">
                  <c:v>292.45999999999998</c:v>
                </c:pt>
                <c:pt idx="2">
                  <c:v>112.7594</c:v>
                </c:pt>
              </c:numCache>
            </c:numRef>
          </c:val>
          <c:extLst>
            <c:ext xmlns:c16="http://schemas.microsoft.com/office/drawing/2014/chart" uri="{C3380CC4-5D6E-409C-BE32-E72D297353CC}">
              <c16:uniqueId val="{00000004-084E-4686-AD51-249D23A1817B}"/>
            </c:ext>
          </c:extLst>
        </c:ser>
        <c:dLbls>
          <c:dLblPos val="ctr"/>
          <c:showLegendKey val="0"/>
          <c:showVal val="1"/>
          <c:showCatName val="0"/>
          <c:showSerName val="0"/>
          <c:showPercent val="0"/>
          <c:showBubbleSize val="0"/>
        </c:dLbls>
        <c:gapWidth val="150"/>
        <c:overlap val="100"/>
        <c:axId val="1743094751"/>
        <c:axId val="1743090175"/>
      </c:barChart>
      <c:catAx>
        <c:axId val="174309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743090175"/>
        <c:crosses val="autoZero"/>
        <c:auto val="1"/>
        <c:lblAlgn val="ctr"/>
        <c:lblOffset val="100"/>
        <c:noMultiLvlLbl val="0"/>
      </c:catAx>
      <c:valAx>
        <c:axId val="1743090175"/>
        <c:scaling>
          <c:orientation val="minMax"/>
        </c:scaling>
        <c:delete val="1"/>
        <c:axPos val="l"/>
        <c:numFmt formatCode="#,##0.0" sourceLinked="1"/>
        <c:majorTickMark val="none"/>
        <c:minorTickMark val="none"/>
        <c:tickLblPos val="nextTo"/>
        <c:crossAx val="174309475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Descargas de água em 2021 por método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manualLayout>
          <c:layoutTarget val="inner"/>
          <c:xMode val="edge"/>
          <c:yMode val="edge"/>
          <c:x val="0.11406706337839013"/>
          <c:y val="0.17860398069498981"/>
          <c:w val="0.35787435983370891"/>
          <c:h val="0.69363323154451872"/>
        </c:manualLayout>
      </c:layout>
      <c:pieChart>
        <c:varyColors val="1"/>
        <c:ser>
          <c:idx val="0"/>
          <c:order val="0"/>
          <c:tx>
            <c:strRef>
              <c:f>Environment!$B$185</c:f>
              <c:strCache>
                <c:ptCount val="1"/>
                <c:pt idx="0">
                  <c:v>Water discharges by treatment method in 2021 (thousand 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5CFD-4653-8728-509CB7250A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5CFD-4653-8728-509CB7250A66}"/>
              </c:ext>
            </c:extLst>
          </c:dPt>
          <c:dLbls>
            <c:dLbl>
              <c:idx val="0"/>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CFD-4653-8728-509CB7250A66}"/>
                </c:ext>
              </c:extLst>
            </c:dLbl>
            <c:dLbl>
              <c:idx val="1"/>
              <c:tx>
                <c:rich>
                  <a:bodyPr/>
                  <a:lstStyle/>
                  <a:p>
                    <a:r>
                      <a:rPr lang="en-US"/>
                      <a:t>56%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CFD-4653-8728-509CB7250A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Environment!$B$65:$B$66</c:f>
            </c:strRef>
          </c:cat>
          <c:val>
            <c:numRef>
              <c:f>Environment!$C$186:$C$187</c:f>
              <c:numCache>
                <c:formatCode>#,##0.0</c:formatCode>
                <c:ptCount val="2"/>
                <c:pt idx="0">
                  <c:v>116</c:v>
                </c:pt>
                <c:pt idx="1">
                  <c:v>148.6</c:v>
                </c:pt>
              </c:numCache>
            </c:numRef>
          </c:val>
          <c:extLst>
            <c:ext xmlns:c16="http://schemas.microsoft.com/office/drawing/2014/chart" uri="{C3380CC4-5D6E-409C-BE32-E72D297353CC}">
              <c16:uniqueId val="{00000000-FD9C-4FB5-965B-436051AF32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2932592548711865"/>
          <c:y val="0.410535102031165"/>
          <c:w val="0.45521513888291543"/>
          <c:h val="0.269721615587450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Waste generated by type (t)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0"/>
          <c:order val="0"/>
          <c:tx>
            <c:strRef>
              <c:f>Environment!$C$197</c:f>
              <c:strCache>
                <c:ptCount val="1"/>
                <c:pt idx="0">
                  <c:v>Hazardous</c:v>
                </c:pt>
              </c:strCache>
            </c:strRef>
          </c:tx>
          <c:spPr>
            <a:solidFill>
              <a:schemeClr val="accent1"/>
            </a:solidFill>
            <a:ln>
              <a:noFill/>
            </a:ln>
            <a:effectLst/>
          </c:spPr>
          <c:invertIfNegative val="0"/>
          <c:dLbls>
            <c:dLbl>
              <c:idx val="0"/>
              <c:tx>
                <c:rich>
                  <a:bodyPr/>
                  <a:lstStyle/>
                  <a:p>
                    <a:r>
                      <a:rPr lang="en-US"/>
                      <a:t>368.1</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595-4343-9C28-62D0DDE41440}"/>
                </c:ext>
              </c:extLst>
            </c:dLbl>
            <c:dLbl>
              <c:idx val="1"/>
              <c:tx>
                <c:rich>
                  <a:bodyPr/>
                  <a:lstStyle/>
                  <a:p>
                    <a:r>
                      <a:rPr lang="en-US"/>
                      <a:t>71.2</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595-4343-9C28-62D0DDE41440}"/>
                </c:ext>
              </c:extLst>
            </c:dLbl>
            <c:dLbl>
              <c:idx val="2"/>
              <c:tx>
                <c:rich>
                  <a:bodyPr/>
                  <a:lstStyle/>
                  <a:p>
                    <a:r>
                      <a:rPr lang="en-US"/>
                      <a:t>166.6</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595-4343-9C28-62D0DDE414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Environment!$B$198:$B$200</c:f>
              <c:numCache>
                <c:formatCode>General</c:formatCode>
                <c:ptCount val="3"/>
                <c:pt idx="0">
                  <c:v>2019</c:v>
                </c:pt>
                <c:pt idx="1">
                  <c:v>2020</c:v>
                </c:pt>
                <c:pt idx="2">
                  <c:v>2021</c:v>
                </c:pt>
              </c:numCache>
            </c:numRef>
          </c:cat>
          <c:val>
            <c:numRef>
              <c:f>Environment!$C$198:$C$200</c:f>
              <c:numCache>
                <c:formatCode>General</c:formatCode>
                <c:ptCount val="3"/>
                <c:pt idx="0">
                  <c:v>368.1</c:v>
                </c:pt>
                <c:pt idx="1">
                  <c:v>71.2</c:v>
                </c:pt>
                <c:pt idx="2">
                  <c:v>166.6</c:v>
                </c:pt>
              </c:numCache>
            </c:numRef>
          </c:val>
          <c:extLst>
            <c:ext xmlns:c16="http://schemas.microsoft.com/office/drawing/2014/chart" uri="{C3380CC4-5D6E-409C-BE32-E72D297353CC}">
              <c16:uniqueId val="{00000000-DC06-4722-B4C2-BAE8F008AD40}"/>
            </c:ext>
          </c:extLst>
        </c:ser>
        <c:ser>
          <c:idx val="1"/>
          <c:order val="1"/>
          <c:tx>
            <c:strRef>
              <c:f>Environment!$D$197</c:f>
              <c:strCache>
                <c:ptCount val="1"/>
                <c:pt idx="0">
                  <c:v>Non-hazardous</c:v>
                </c:pt>
              </c:strCache>
            </c:strRef>
          </c:tx>
          <c:spPr>
            <a:solidFill>
              <a:schemeClr val="accent2"/>
            </a:solidFill>
            <a:ln>
              <a:noFill/>
            </a:ln>
            <a:effectLst/>
          </c:spPr>
          <c:invertIfNegative val="0"/>
          <c:dLbls>
            <c:dLbl>
              <c:idx val="0"/>
              <c:tx>
                <c:rich>
                  <a:bodyPr/>
                  <a:lstStyle/>
                  <a:p>
                    <a:r>
                      <a:rPr lang="en-US"/>
                      <a:t>168.4</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595-4343-9C28-62D0DDE41440}"/>
                </c:ext>
              </c:extLst>
            </c:dLbl>
            <c:dLbl>
              <c:idx val="1"/>
              <c:tx>
                <c:rich>
                  <a:bodyPr/>
                  <a:lstStyle/>
                  <a:p>
                    <a:r>
                      <a:rPr lang="en-US"/>
                      <a:t>143.9</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595-4343-9C28-62D0DDE41440}"/>
                </c:ext>
              </c:extLst>
            </c:dLbl>
            <c:dLbl>
              <c:idx val="2"/>
              <c:tx>
                <c:rich>
                  <a:bodyPr/>
                  <a:lstStyle/>
                  <a:p>
                    <a:r>
                      <a:rPr lang="en-US"/>
                      <a:t>148.7</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595-4343-9C28-62D0DDE414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Environment!$B$198:$B$200</c:f>
              <c:numCache>
                <c:formatCode>General</c:formatCode>
                <c:ptCount val="3"/>
                <c:pt idx="0">
                  <c:v>2019</c:v>
                </c:pt>
                <c:pt idx="1">
                  <c:v>2020</c:v>
                </c:pt>
                <c:pt idx="2">
                  <c:v>2021</c:v>
                </c:pt>
              </c:numCache>
            </c:numRef>
          </c:cat>
          <c:val>
            <c:numRef>
              <c:f>Environment!$D$198:$D$200</c:f>
              <c:numCache>
                <c:formatCode>General</c:formatCode>
                <c:ptCount val="3"/>
                <c:pt idx="0">
                  <c:v>168.4</c:v>
                </c:pt>
                <c:pt idx="1">
                  <c:v>143.9</c:v>
                </c:pt>
                <c:pt idx="2">
                  <c:v>148.69999999999999</c:v>
                </c:pt>
              </c:numCache>
            </c:numRef>
          </c:val>
          <c:extLst>
            <c:ext xmlns:c16="http://schemas.microsoft.com/office/drawing/2014/chart" uri="{C3380CC4-5D6E-409C-BE32-E72D297353CC}">
              <c16:uniqueId val="{00000001-DC06-4722-B4C2-BAE8F008AD40}"/>
            </c:ext>
          </c:extLst>
        </c:ser>
        <c:dLbls>
          <c:dLblPos val="ctr"/>
          <c:showLegendKey val="0"/>
          <c:showVal val="1"/>
          <c:showCatName val="0"/>
          <c:showSerName val="0"/>
          <c:showPercent val="0"/>
          <c:showBubbleSize val="0"/>
        </c:dLbls>
        <c:gapWidth val="150"/>
        <c:overlap val="100"/>
        <c:axId val="1479804415"/>
        <c:axId val="1479825215"/>
      </c:barChart>
      <c:catAx>
        <c:axId val="147980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1479825215"/>
        <c:crosses val="autoZero"/>
        <c:auto val="1"/>
        <c:lblAlgn val="ctr"/>
        <c:lblOffset val="100"/>
        <c:noMultiLvlLbl val="0"/>
      </c:catAx>
      <c:valAx>
        <c:axId val="1479825215"/>
        <c:scaling>
          <c:orientation val="minMax"/>
        </c:scaling>
        <c:delete val="1"/>
        <c:axPos val="l"/>
        <c:numFmt formatCode="General" sourceLinked="1"/>
        <c:majorTickMark val="none"/>
        <c:minorTickMark val="none"/>
        <c:tickLblPos val="nextTo"/>
        <c:crossAx val="14798044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Waste</a:t>
            </a:r>
            <a:r>
              <a:rPr lang="pt-BR" sz="1200" baseline="0"/>
              <a:t> generated in 2021 by dosposal method </a:t>
            </a:r>
            <a:r>
              <a:rPr lang="pt-BR" sz="1200"/>
              <a:t>(t)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EB-4A35-B1B0-99EAA1909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EB-4A35-B1B0-99EAA1909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5990-4360-8C44-EB5C2C888D99}"/>
              </c:ext>
            </c:extLst>
          </c:dPt>
          <c:dLbls>
            <c:dLbl>
              <c:idx val="0"/>
              <c:tx>
                <c:rich>
                  <a:bodyPr/>
                  <a:lstStyle/>
                  <a:p>
                    <a:r>
                      <a:rPr lang="en-US"/>
                      <a:t>291.3</a:t>
                    </a:r>
                  </a:p>
                </c:rich>
              </c:tx>
              <c:dLblPos val="in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7EB-4A35-B1B0-99EAA1909640}"/>
                </c:ext>
              </c:extLst>
            </c:dLbl>
            <c:dLbl>
              <c:idx val="1"/>
              <c:tx>
                <c:rich>
                  <a:bodyPr/>
                  <a:lstStyle/>
                  <a:p>
                    <a:r>
                      <a:rPr lang="en-US"/>
                      <a:t>19.5</a:t>
                    </a:r>
                  </a:p>
                </c:rich>
              </c:tx>
              <c:dLblPos val="in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7EB-4A35-B1B0-99EAA1909640}"/>
                </c:ext>
              </c:extLst>
            </c:dLbl>
            <c:dLbl>
              <c:idx val="2"/>
              <c:layout>
                <c:manualLayout>
                  <c:x val="4.0226982169902732E-2"/>
                  <c:y val="1.4607296239164402E-2"/>
                </c:manualLayout>
              </c:layout>
              <c:tx>
                <c:rich>
                  <a:bodyPr rot="0" spcFirstLastPara="1" vertOverflow="ellipsis" vert="horz" wrap="square" anchor="ctr" anchorCtr="1"/>
                  <a:lstStyle/>
                  <a:p>
                    <a:pPr>
                      <a:defRPr sz="900" b="0" i="0" u="none" strike="noStrike" kern="1200" baseline="0">
                        <a:solidFill>
                          <a:schemeClr val="accent3"/>
                        </a:solidFill>
                        <a:latin typeface="Abadi" panose="020B0604020104020204" pitchFamily="34" charset="0"/>
                        <a:ea typeface="+mn-ea"/>
                        <a:cs typeface="+mn-cs"/>
                      </a:defRPr>
                    </a:pPr>
                    <a:r>
                      <a:rPr lang="en-US"/>
                      <a:t>4.4</a:t>
                    </a:r>
                  </a:p>
                </c:rich>
              </c:tx>
              <c:spPr>
                <a:noFill/>
                <a:ln>
                  <a:noFill/>
                </a:ln>
                <a:effectLst/>
              </c:spPr>
              <c:txPr>
                <a:bodyPr rot="0" spcFirstLastPara="1" vertOverflow="ellipsis" vert="horz" wrap="square" anchor="ctr" anchorCtr="1"/>
                <a:lstStyle/>
                <a:p>
                  <a:pPr>
                    <a:defRPr sz="900" b="0" i="0" u="none" strike="noStrike" kern="1200" baseline="0">
                      <a:solidFill>
                        <a:schemeClr val="accent3"/>
                      </a:solidFill>
                      <a:latin typeface="Abadi" panose="020B0604020104020204" pitchFamily="34" charset="0"/>
                      <a:ea typeface="+mn-ea"/>
                      <a:cs typeface="+mn-cs"/>
                    </a:defRPr>
                  </a:pPr>
                  <a:endParaRPr lang="pt-BR"/>
                </a:p>
              </c:txPr>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990-4360-8C44-EB5C2C888D99}"/>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badi" panose="020B0604020104020204" pitchFamily="34" charset="0"/>
                    <a:ea typeface="+mn-ea"/>
                    <a:cs typeface="+mn-cs"/>
                  </a:defRPr>
                </a:pPr>
                <a:endParaRPr lang="pt-B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Environment!$B$202:$B$204</c:f>
              <c:strCache>
                <c:ptCount val="3"/>
                <c:pt idx="0">
                  <c:v>Diverted from final disposal</c:v>
                </c:pt>
                <c:pt idx="1">
                  <c:v>Destined to final disposal</c:v>
                </c:pt>
                <c:pt idx="2">
                  <c:v>Awaiting destination</c:v>
                </c:pt>
              </c:strCache>
            </c:strRef>
          </c:cat>
          <c:val>
            <c:numRef>
              <c:f>Environment!$C$202:$C$204</c:f>
              <c:numCache>
                <c:formatCode>0.0</c:formatCode>
                <c:ptCount val="3"/>
                <c:pt idx="0">
                  <c:v>291.3</c:v>
                </c:pt>
                <c:pt idx="1">
                  <c:v>19.5</c:v>
                </c:pt>
                <c:pt idx="2">
                  <c:v>4.4000000000000004</c:v>
                </c:pt>
              </c:numCache>
            </c:numRef>
          </c:val>
          <c:extLst>
            <c:ext xmlns:c16="http://schemas.microsoft.com/office/drawing/2014/chart" uri="{C3380CC4-5D6E-409C-BE32-E72D297353CC}">
              <c16:uniqueId val="{00000000-D98B-4542-A72D-FD2665CA56F8}"/>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326351064427721"/>
          <c:y val="0.44052347623213767"/>
          <c:w val="0.33376424630426493"/>
          <c:h val="0.238488188976377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r>
              <a:rPr lang="pt-BR" sz="1200"/>
              <a:t>Employees by gender</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Abadi" panose="020B0604020104020204" pitchFamily="34" charset="0"/>
              <a:ea typeface="+mn-ea"/>
              <a:cs typeface="+mn-cs"/>
            </a:defRPr>
          </a:pPr>
          <a:endParaRPr lang="pt-BR"/>
        </a:p>
      </c:txPr>
    </c:title>
    <c:autoTitleDeleted val="0"/>
    <c:plotArea>
      <c:layout/>
      <c:barChart>
        <c:barDir val="col"/>
        <c:grouping val="stacked"/>
        <c:varyColors val="0"/>
        <c:ser>
          <c:idx val="0"/>
          <c:order val="0"/>
          <c:tx>
            <c:strRef>
              <c:f>'Human Capital'!$B$195</c:f>
              <c:strCache>
                <c:ptCount val="1"/>
                <c:pt idx="0">
                  <c:v>Men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Capital'!$C$194:$E$194</c:f>
              <c:numCache>
                <c:formatCode>General</c:formatCode>
                <c:ptCount val="3"/>
                <c:pt idx="0">
                  <c:v>2019</c:v>
                </c:pt>
                <c:pt idx="1">
                  <c:v>2020</c:v>
                </c:pt>
                <c:pt idx="2">
                  <c:v>2021</c:v>
                </c:pt>
              </c:numCache>
            </c:numRef>
          </c:cat>
          <c:val>
            <c:numRef>
              <c:f>'Human Capital'!$C$195:$E$195</c:f>
              <c:numCache>
                <c:formatCode>General</c:formatCode>
                <c:ptCount val="3"/>
                <c:pt idx="0">
                  <c:v>71</c:v>
                </c:pt>
                <c:pt idx="1">
                  <c:v>72</c:v>
                </c:pt>
                <c:pt idx="2">
                  <c:v>73</c:v>
                </c:pt>
              </c:numCache>
            </c:numRef>
          </c:val>
          <c:extLst>
            <c:ext xmlns:c16="http://schemas.microsoft.com/office/drawing/2014/chart" uri="{C3380CC4-5D6E-409C-BE32-E72D297353CC}">
              <c16:uniqueId val="{00000000-502E-4D03-8E85-15E2DC2BC617}"/>
            </c:ext>
          </c:extLst>
        </c:ser>
        <c:ser>
          <c:idx val="1"/>
          <c:order val="1"/>
          <c:tx>
            <c:strRef>
              <c:f>'Human Capital'!$B$196</c:f>
              <c:strCache>
                <c:ptCount val="1"/>
                <c:pt idx="0">
                  <c:v>Women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badi" panose="020B0604020104020204" pitchFamily="34"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'Human Capital'!$C$194:$E$194</c:f>
              <c:numCache>
                <c:formatCode>General</c:formatCode>
                <c:ptCount val="3"/>
                <c:pt idx="0">
                  <c:v>2019</c:v>
                </c:pt>
                <c:pt idx="1">
                  <c:v>2020</c:v>
                </c:pt>
                <c:pt idx="2">
                  <c:v>2021</c:v>
                </c:pt>
              </c:numCache>
            </c:numRef>
          </c:cat>
          <c:val>
            <c:numRef>
              <c:f>'Human Capital'!$C$196:$E$196</c:f>
              <c:numCache>
                <c:formatCode>General</c:formatCode>
                <c:ptCount val="3"/>
                <c:pt idx="0">
                  <c:v>51</c:v>
                </c:pt>
                <c:pt idx="1">
                  <c:v>51</c:v>
                </c:pt>
                <c:pt idx="2">
                  <c:v>55</c:v>
                </c:pt>
              </c:numCache>
            </c:numRef>
          </c:val>
          <c:extLst>
            <c:ext xmlns:c16="http://schemas.microsoft.com/office/drawing/2014/chart" uri="{C3380CC4-5D6E-409C-BE32-E72D297353CC}">
              <c16:uniqueId val="{00000001-502E-4D03-8E85-15E2DC2BC617}"/>
            </c:ext>
          </c:extLst>
        </c:ser>
        <c:dLbls>
          <c:dLblPos val="ctr"/>
          <c:showLegendKey val="0"/>
          <c:showVal val="1"/>
          <c:showCatName val="0"/>
          <c:showSerName val="0"/>
          <c:showPercent val="0"/>
          <c:showBubbleSize val="0"/>
        </c:dLbls>
        <c:gapWidth val="150"/>
        <c:overlap val="100"/>
        <c:axId val="2024690175"/>
        <c:axId val="2024715551"/>
      </c:barChart>
      <c:catAx>
        <c:axId val="2024690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crossAx val="2024715551"/>
        <c:crosses val="autoZero"/>
        <c:auto val="1"/>
        <c:lblAlgn val="ctr"/>
        <c:lblOffset val="100"/>
        <c:noMultiLvlLbl val="0"/>
      </c:catAx>
      <c:valAx>
        <c:axId val="2024715551"/>
        <c:scaling>
          <c:orientation val="minMax"/>
        </c:scaling>
        <c:delete val="1"/>
        <c:axPos val="l"/>
        <c:numFmt formatCode="General" sourceLinked="1"/>
        <c:majorTickMark val="none"/>
        <c:minorTickMark val="none"/>
        <c:tickLblPos val="nextTo"/>
        <c:crossAx val="2024690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badi" panose="020B0604020104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badi" panose="020B0604020104020204" pitchFamily="34" charset="0"/>
        </a:defRPr>
      </a:pPr>
      <a:endParaRPr lang="pt-BR"/>
    </a:p>
  </c:txPr>
  <c:printSettings>
    <c:headerFooter/>
    <c:pageMargins b="0.78740157499999996" l="0.511811024" r="0.511811024" t="0.78740157499999996" header="0.31496062000000002" footer="0.31496062000000002"/>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PerformanceData!A1"/><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GRI!A1"/><Relationship Id="rId1" Type="http://schemas.openxmlformats.org/officeDocument/2006/relationships/image" Target="../media/image1.png"/><Relationship Id="rId6" Type="http://schemas.openxmlformats.org/officeDocument/2006/relationships/hyperlink" Target="#TCFD!A1"/><Relationship Id="rId5" Type="http://schemas.openxmlformats.org/officeDocument/2006/relationships/image" Target="../media/image3.png"/><Relationship Id="rId4" Type="http://schemas.openxmlformats.org/officeDocument/2006/relationships/hyperlink" Target="#SASB!A1"/><Relationship Id="rId9" Type="http://schemas.openxmlformats.org/officeDocument/2006/relationships/image" Target="../media/image5.emf"/></Relationships>
</file>

<file path=xl/drawings/_rels/drawing11.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6.xml"/><Relationship Id="rId7" Type="http://schemas.openxmlformats.org/officeDocument/2006/relationships/hyperlink" Target="#SASB!A1"/><Relationship Id="rId2" Type="http://schemas.openxmlformats.org/officeDocument/2006/relationships/chart" Target="../charts/chart5.xml"/><Relationship Id="rId1" Type="http://schemas.openxmlformats.org/officeDocument/2006/relationships/image" Target="../media/image31.png"/><Relationship Id="rId6" Type="http://schemas.openxmlformats.org/officeDocument/2006/relationships/hyperlink" Target="#GRI!A1"/><Relationship Id="rId5" Type="http://schemas.openxmlformats.org/officeDocument/2006/relationships/chart" Target="../charts/chart8.xml"/><Relationship Id="rId10" Type="http://schemas.openxmlformats.org/officeDocument/2006/relationships/hyperlink" Target="#Summary!A1"/><Relationship Id="rId4" Type="http://schemas.openxmlformats.org/officeDocument/2006/relationships/chart" Target="../charts/chart7.xml"/><Relationship Id="rId9" Type="http://schemas.openxmlformats.org/officeDocument/2006/relationships/hyperlink" Target="#PerformanceData!A1"/></Relationships>
</file>

<file path=xl/drawings/_rels/drawing14.xml.rels><?xml version="1.0" encoding="UTF-8" standalone="yes"?>
<Relationships xmlns="http://schemas.openxmlformats.org/package/2006/relationships"><Relationship Id="rId8" Type="http://schemas.openxmlformats.org/officeDocument/2006/relationships/image" Target="../media/image31.png"/><Relationship Id="rId13" Type="http://schemas.openxmlformats.org/officeDocument/2006/relationships/hyperlink" Target="#PerformanceData!A1"/><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hyperlink" Target="#TCFD!A1"/><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hyperlink" Target="#SASB!A1"/><Relationship Id="rId5" Type="http://schemas.openxmlformats.org/officeDocument/2006/relationships/chart" Target="../charts/chart13.xml"/><Relationship Id="rId10" Type="http://schemas.openxmlformats.org/officeDocument/2006/relationships/hyperlink" Target="#GRI!A1"/><Relationship Id="rId4" Type="http://schemas.openxmlformats.org/officeDocument/2006/relationships/chart" Target="../charts/chart12.xml"/><Relationship Id="rId9" Type="http://schemas.openxmlformats.org/officeDocument/2006/relationships/chart" Target="../charts/chart16.xml"/><Relationship Id="rId14" Type="http://schemas.openxmlformats.org/officeDocument/2006/relationships/hyperlink" Target="#Summary!A1"/></Relationships>
</file>

<file path=xl/drawings/_rels/drawing16.xml.rels><?xml version="1.0" encoding="UTF-8" standalone="yes"?>
<Relationships xmlns="http://schemas.openxmlformats.org/package/2006/relationships"><Relationship Id="rId8" Type="http://schemas.openxmlformats.org/officeDocument/2006/relationships/hyperlink" Target="#Summary!A1"/><Relationship Id="rId3" Type="http://schemas.openxmlformats.org/officeDocument/2006/relationships/chart" Target="../charts/chart18.xml"/><Relationship Id="rId7" Type="http://schemas.openxmlformats.org/officeDocument/2006/relationships/hyperlink" Target="#PerformanceData!A1"/><Relationship Id="rId2" Type="http://schemas.openxmlformats.org/officeDocument/2006/relationships/chart" Target="../charts/chart17.xml"/><Relationship Id="rId1" Type="http://schemas.openxmlformats.org/officeDocument/2006/relationships/image" Target="../media/image31.png"/><Relationship Id="rId6" Type="http://schemas.openxmlformats.org/officeDocument/2006/relationships/hyperlink" Target="#TCFD!A1"/><Relationship Id="rId5" Type="http://schemas.openxmlformats.org/officeDocument/2006/relationships/hyperlink" Target="#SASB!A1"/><Relationship Id="rId4" Type="http://schemas.openxmlformats.org/officeDocument/2006/relationships/hyperlink" Target="#GRI!A1"/></Relationships>
</file>

<file path=xl/drawings/_rels/drawing18.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1.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19.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1.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2.xml.rels><?xml version="1.0" encoding="UTF-8" standalone="yes"?>
<Relationships xmlns="http://schemas.openxmlformats.org/package/2006/relationships"><Relationship Id="rId8" Type="http://schemas.openxmlformats.org/officeDocument/2006/relationships/image" Target="../media/image12.jpeg"/><Relationship Id="rId13" Type="http://schemas.openxmlformats.org/officeDocument/2006/relationships/image" Target="../media/image17.jpeg"/><Relationship Id="rId18" Type="http://schemas.openxmlformats.org/officeDocument/2006/relationships/image" Target="../media/image22.jpeg"/><Relationship Id="rId26" Type="http://schemas.openxmlformats.org/officeDocument/2006/relationships/image" Target="../media/image30.jpeg"/><Relationship Id="rId3" Type="http://schemas.openxmlformats.org/officeDocument/2006/relationships/image" Target="../media/image7.jpeg"/><Relationship Id="rId21" Type="http://schemas.openxmlformats.org/officeDocument/2006/relationships/image" Target="../media/image25.jpeg"/><Relationship Id="rId7" Type="http://schemas.openxmlformats.org/officeDocument/2006/relationships/image" Target="../media/image11.jpeg"/><Relationship Id="rId12" Type="http://schemas.openxmlformats.org/officeDocument/2006/relationships/image" Target="../media/image16.jpeg"/><Relationship Id="rId17" Type="http://schemas.openxmlformats.org/officeDocument/2006/relationships/image" Target="../media/image21.jpeg"/><Relationship Id="rId25" Type="http://schemas.openxmlformats.org/officeDocument/2006/relationships/image" Target="../media/image29.jpeg"/><Relationship Id="rId2" Type="http://schemas.openxmlformats.org/officeDocument/2006/relationships/hyperlink" Target="#Summary!A1"/><Relationship Id="rId16" Type="http://schemas.openxmlformats.org/officeDocument/2006/relationships/image" Target="../media/image20.jpeg"/><Relationship Id="rId20" Type="http://schemas.openxmlformats.org/officeDocument/2006/relationships/image" Target="../media/image24.jpeg"/><Relationship Id="rId29" Type="http://schemas.openxmlformats.org/officeDocument/2006/relationships/hyperlink" Target="#PerformanceData!A1"/><Relationship Id="rId1" Type="http://schemas.openxmlformats.org/officeDocument/2006/relationships/image" Target="../media/image6.png"/><Relationship Id="rId6" Type="http://schemas.openxmlformats.org/officeDocument/2006/relationships/image" Target="../media/image10.jpeg"/><Relationship Id="rId11" Type="http://schemas.openxmlformats.org/officeDocument/2006/relationships/image" Target="../media/image15.jpeg"/><Relationship Id="rId24" Type="http://schemas.openxmlformats.org/officeDocument/2006/relationships/image" Target="../media/image28.jpeg"/><Relationship Id="rId5" Type="http://schemas.openxmlformats.org/officeDocument/2006/relationships/image" Target="../media/image9.jpeg"/><Relationship Id="rId15" Type="http://schemas.openxmlformats.org/officeDocument/2006/relationships/image" Target="../media/image19.jpeg"/><Relationship Id="rId23" Type="http://schemas.openxmlformats.org/officeDocument/2006/relationships/image" Target="../media/image27.jpeg"/><Relationship Id="rId28" Type="http://schemas.openxmlformats.org/officeDocument/2006/relationships/hyperlink" Target="#TCFD!A1"/><Relationship Id="rId10" Type="http://schemas.openxmlformats.org/officeDocument/2006/relationships/image" Target="../media/image14.jpeg"/><Relationship Id="rId19" Type="http://schemas.openxmlformats.org/officeDocument/2006/relationships/image" Target="../media/image23.jpeg"/><Relationship Id="rId4" Type="http://schemas.openxmlformats.org/officeDocument/2006/relationships/image" Target="../media/image8.jpeg"/><Relationship Id="rId9" Type="http://schemas.openxmlformats.org/officeDocument/2006/relationships/image" Target="../media/image13.jpeg"/><Relationship Id="rId14" Type="http://schemas.openxmlformats.org/officeDocument/2006/relationships/image" Target="../media/image18.jpeg"/><Relationship Id="rId22" Type="http://schemas.openxmlformats.org/officeDocument/2006/relationships/image" Target="../media/image26.jpeg"/><Relationship Id="rId27" Type="http://schemas.openxmlformats.org/officeDocument/2006/relationships/hyperlink" Target="#SASB!A1"/></Relationships>
</file>

<file path=xl/drawings/_rels/drawing20.xml.rels><?xml version="1.0" encoding="UTF-8" standalone="yes"?>
<Relationships xmlns="http://schemas.openxmlformats.org/package/2006/relationships"><Relationship Id="rId3" Type="http://schemas.openxmlformats.org/officeDocument/2006/relationships/hyperlink" Target="#GRI!A1"/><Relationship Id="rId7" Type="http://schemas.openxmlformats.org/officeDocument/2006/relationships/hyperlink" Target="#Summary!A1"/><Relationship Id="rId2" Type="http://schemas.openxmlformats.org/officeDocument/2006/relationships/chart" Target="../charts/chart19.xml"/><Relationship Id="rId1" Type="http://schemas.openxmlformats.org/officeDocument/2006/relationships/image" Target="../media/image31.png"/><Relationship Id="rId6" Type="http://schemas.openxmlformats.org/officeDocument/2006/relationships/hyperlink" Target="#PerformanceData!A1"/><Relationship Id="rId5" Type="http://schemas.openxmlformats.org/officeDocument/2006/relationships/hyperlink" Target="#TCFD!A1"/><Relationship Id="rId4" Type="http://schemas.openxmlformats.org/officeDocument/2006/relationships/hyperlink" Target="#SASB!A1"/></Relationships>
</file>

<file path=xl/drawings/_rels/drawing3.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31.png"/><Relationship Id="rId5" Type="http://schemas.openxmlformats.org/officeDocument/2006/relationships/hyperlink" Target="#PerformanceData!A1"/><Relationship Id="rId4" Type="http://schemas.openxmlformats.org/officeDocument/2006/relationships/hyperlink" Target="#TCFD!A1"/></Relationships>
</file>

<file path=xl/drawings/_rels/drawing4.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31.png"/><Relationship Id="rId5" Type="http://schemas.openxmlformats.org/officeDocument/2006/relationships/hyperlink" Target="#PerformanceData!A1"/><Relationship Id="rId4" Type="http://schemas.openxmlformats.org/officeDocument/2006/relationships/hyperlink" Target="#SASB!A1"/></Relationships>
</file>

<file path=xl/drawings/_rels/drawing5.xml.rels><?xml version="1.0" encoding="UTF-8" standalone="yes"?>
<Relationships xmlns="http://schemas.openxmlformats.org/package/2006/relationships"><Relationship Id="rId3" Type="http://schemas.openxmlformats.org/officeDocument/2006/relationships/hyperlink" Target="#GRI!A1"/><Relationship Id="rId2" Type="http://schemas.openxmlformats.org/officeDocument/2006/relationships/hyperlink" Target="#Summary!A1"/><Relationship Id="rId1" Type="http://schemas.openxmlformats.org/officeDocument/2006/relationships/image" Target="../media/image31.png"/><Relationship Id="rId5" Type="http://schemas.openxmlformats.org/officeDocument/2006/relationships/hyperlink" Target="#TCFD!A1"/><Relationship Id="rId4" Type="http://schemas.openxmlformats.org/officeDocument/2006/relationships/hyperlink" Target="#SASB!A1"/></Relationships>
</file>

<file path=xl/drawings/_rels/drawing6.xml.rels><?xml version="1.0" encoding="UTF-8" standalone="yes"?>
<Relationships xmlns="http://schemas.openxmlformats.org/package/2006/relationships"><Relationship Id="rId3" Type="http://schemas.openxmlformats.org/officeDocument/2006/relationships/hyperlink" Target="#SASB!A1"/><Relationship Id="rId2" Type="http://schemas.openxmlformats.org/officeDocument/2006/relationships/hyperlink" Target="#GRI!A1"/><Relationship Id="rId1" Type="http://schemas.openxmlformats.org/officeDocument/2006/relationships/image" Target="../media/image32.png"/><Relationship Id="rId6" Type="http://schemas.openxmlformats.org/officeDocument/2006/relationships/hyperlink" Target="#Summary!A1"/><Relationship Id="rId5" Type="http://schemas.openxmlformats.org/officeDocument/2006/relationships/hyperlink" Target="#PerformanceData!A1"/><Relationship Id="rId4" Type="http://schemas.openxmlformats.org/officeDocument/2006/relationships/hyperlink" Target="#TCFD!A1"/></Relationships>
</file>

<file path=xl/drawings/_rels/drawing7.xml.rels><?xml version="1.0" encoding="UTF-8" standalone="yes"?>
<Relationships xmlns="http://schemas.openxmlformats.org/package/2006/relationships"><Relationship Id="rId8" Type="http://schemas.openxmlformats.org/officeDocument/2006/relationships/hyperlink" Target="#TCFD!A1"/><Relationship Id="rId3" Type="http://schemas.openxmlformats.org/officeDocument/2006/relationships/chart" Target="../charts/chart3.xml"/><Relationship Id="rId7" Type="http://schemas.openxmlformats.org/officeDocument/2006/relationships/hyperlink" Target="#SASB!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GRI!A1"/><Relationship Id="rId5" Type="http://schemas.openxmlformats.org/officeDocument/2006/relationships/image" Target="../media/image31.png"/><Relationship Id="rId10" Type="http://schemas.openxmlformats.org/officeDocument/2006/relationships/hyperlink" Target="#Summary!A1"/><Relationship Id="rId4" Type="http://schemas.openxmlformats.org/officeDocument/2006/relationships/chart" Target="../charts/chart4.xml"/><Relationship Id="rId9" Type="http://schemas.openxmlformats.org/officeDocument/2006/relationships/hyperlink" Target="#PerformanceData!A1"/></Relationships>
</file>

<file path=xl/drawings/drawing1.xml><?xml version="1.0" encoding="utf-8"?>
<xdr:wsDr xmlns:xdr="http://schemas.openxmlformats.org/drawingml/2006/spreadsheetDrawing" xmlns:a="http://schemas.openxmlformats.org/drawingml/2006/main">
  <xdr:twoCellAnchor editAs="oneCell">
    <xdr:from>
      <xdr:col>14</xdr:col>
      <xdr:colOff>352420</xdr:colOff>
      <xdr:row>2</xdr:row>
      <xdr:rowOff>247648</xdr:rowOff>
    </xdr:from>
    <xdr:to>
      <xdr:col>20</xdr:col>
      <xdr:colOff>273042</xdr:colOff>
      <xdr:row>5</xdr:row>
      <xdr:rowOff>147523</xdr:rowOff>
    </xdr:to>
    <xdr:pic>
      <xdr:nvPicPr>
        <xdr:cNvPr id="3" name="Imagem 2">
          <a:extLst>
            <a:ext uri="{FF2B5EF4-FFF2-40B4-BE49-F238E27FC236}">
              <a16:creationId xmlns:a16="http://schemas.microsoft.com/office/drawing/2014/main" id="{6751CFA3-6653-467A-8C86-AF628697D2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8496295" y="600073"/>
          <a:ext cx="3578222" cy="900000"/>
        </a:xfrm>
        <a:prstGeom prst="rect">
          <a:avLst/>
        </a:prstGeom>
      </xdr:spPr>
    </xdr:pic>
    <xdr:clientData/>
  </xdr:twoCellAnchor>
  <xdr:twoCellAnchor>
    <xdr:from>
      <xdr:col>12</xdr:col>
      <xdr:colOff>66675</xdr:colOff>
      <xdr:row>1</xdr:row>
      <xdr:rowOff>28574</xdr:rowOff>
    </xdr:from>
    <xdr:to>
      <xdr:col>13</xdr:col>
      <xdr:colOff>200025</xdr:colOff>
      <xdr:row>8</xdr:row>
      <xdr:rowOff>90486</xdr:rowOff>
    </xdr:to>
    <xdr:grpSp>
      <xdr:nvGrpSpPr>
        <xdr:cNvPr id="9" name="Agrupar 8">
          <a:extLst>
            <a:ext uri="{FF2B5EF4-FFF2-40B4-BE49-F238E27FC236}">
              <a16:creationId xmlns:a16="http://schemas.microsoft.com/office/drawing/2014/main" id="{A4E4712F-2949-475A-A7EC-2390FA83947F}"/>
            </a:ext>
          </a:extLst>
        </xdr:cNvPr>
        <xdr:cNvGrpSpPr/>
      </xdr:nvGrpSpPr>
      <xdr:grpSpPr>
        <a:xfrm>
          <a:off x="6958293" y="219074"/>
          <a:ext cx="738467" cy="1821236"/>
          <a:chOff x="5105400" y="638174"/>
          <a:chExt cx="742950" cy="1652587"/>
        </a:xfrm>
      </xdr:grpSpPr>
      <xdr:sp macro="" textlink="">
        <xdr:nvSpPr>
          <xdr:cNvPr id="6" name="Triângulo isósceles 5">
            <a:extLst>
              <a:ext uri="{FF2B5EF4-FFF2-40B4-BE49-F238E27FC236}">
                <a16:creationId xmlns:a16="http://schemas.microsoft.com/office/drawing/2014/main" id="{6E0B7BA3-4FAC-49BA-A028-6EA16AEC8FD2}"/>
              </a:ext>
            </a:extLst>
          </xdr:cNvPr>
          <xdr:cNvSpPr/>
        </xdr:nvSpPr>
        <xdr:spPr>
          <a:xfrm rot="16200000">
            <a:off x="4583908" y="1159666"/>
            <a:ext cx="1652587" cy="609603"/>
          </a:xfrm>
          <a:prstGeom prst="triangle">
            <a:avLst/>
          </a:prstGeom>
          <a:solidFill>
            <a:srgbClr val="006A6F">
              <a:alpha val="5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Triângulo isósceles 7">
            <a:extLst>
              <a:ext uri="{FF2B5EF4-FFF2-40B4-BE49-F238E27FC236}">
                <a16:creationId xmlns:a16="http://schemas.microsoft.com/office/drawing/2014/main" id="{9E4AF136-20E0-4974-B454-9BF578070688}"/>
              </a:ext>
            </a:extLst>
          </xdr:cNvPr>
          <xdr:cNvSpPr/>
        </xdr:nvSpPr>
        <xdr:spPr>
          <a:xfrm rot="5400000" flipH="1">
            <a:off x="5476875" y="747713"/>
            <a:ext cx="481013" cy="261936"/>
          </a:xfrm>
          <a:prstGeom prst="triangle">
            <a:avLst/>
          </a:prstGeom>
          <a:solidFill>
            <a:srgbClr val="006A6F">
              <a:alpha val="8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editAs="oneCell">
    <xdr:from>
      <xdr:col>13</xdr:col>
      <xdr:colOff>106077</xdr:colOff>
      <xdr:row>10</xdr:row>
      <xdr:rowOff>8325</xdr:rowOff>
    </xdr:from>
    <xdr:to>
      <xdr:col>14</xdr:col>
      <xdr:colOff>576477</xdr:colOff>
      <xdr:row>15</xdr:row>
      <xdr:rowOff>135825</xdr:rowOff>
    </xdr:to>
    <xdr:pic>
      <xdr:nvPicPr>
        <xdr:cNvPr id="11" name="Imagem 10">
          <a:hlinkClick xmlns:r="http://schemas.openxmlformats.org/officeDocument/2006/relationships" r:id="rId2"/>
          <a:extLst>
            <a:ext uri="{FF2B5EF4-FFF2-40B4-BE49-F238E27FC236}">
              <a16:creationId xmlns:a16="http://schemas.microsoft.com/office/drawing/2014/main" id="{911C5663-023E-4B63-9725-C95F6ED2DBC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02812" y="2339149"/>
          <a:ext cx="1075518" cy="1080000"/>
        </a:xfrm>
        <a:prstGeom prst="rect">
          <a:avLst/>
        </a:prstGeom>
      </xdr:spPr>
    </xdr:pic>
    <xdr:clientData/>
  </xdr:twoCellAnchor>
  <xdr:twoCellAnchor editAs="oneCell">
    <xdr:from>
      <xdr:col>13</xdr:col>
      <xdr:colOff>110718</xdr:colOff>
      <xdr:row>17</xdr:row>
      <xdr:rowOff>55950</xdr:rowOff>
    </xdr:from>
    <xdr:to>
      <xdr:col>14</xdr:col>
      <xdr:colOff>571836</xdr:colOff>
      <xdr:row>22</xdr:row>
      <xdr:rowOff>173925</xdr:rowOff>
    </xdr:to>
    <xdr:pic>
      <xdr:nvPicPr>
        <xdr:cNvPr id="13" name="Imagem 12">
          <a:hlinkClick xmlns:r="http://schemas.openxmlformats.org/officeDocument/2006/relationships" r:id="rId4"/>
          <a:extLst>
            <a:ext uri="{FF2B5EF4-FFF2-40B4-BE49-F238E27FC236}">
              <a16:creationId xmlns:a16="http://schemas.microsoft.com/office/drawing/2014/main" id="{4CBFA585-C328-4C7E-97D0-5FFDF2B7517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07453" y="3720274"/>
          <a:ext cx="1066236" cy="1081680"/>
        </a:xfrm>
        <a:prstGeom prst="rect">
          <a:avLst/>
        </a:prstGeom>
      </xdr:spPr>
    </xdr:pic>
    <xdr:clientData/>
  </xdr:twoCellAnchor>
  <xdr:twoCellAnchor editAs="oneCell">
    <xdr:from>
      <xdr:col>16</xdr:col>
      <xdr:colOff>119025</xdr:colOff>
      <xdr:row>11</xdr:row>
      <xdr:rowOff>31725</xdr:rowOff>
    </xdr:from>
    <xdr:to>
      <xdr:col>19</xdr:col>
      <xdr:colOff>595208</xdr:colOff>
      <xdr:row>14</xdr:row>
      <xdr:rowOff>225</xdr:rowOff>
    </xdr:to>
    <xdr:pic>
      <xdr:nvPicPr>
        <xdr:cNvPr id="15" name="Imagem 14">
          <a:hlinkClick xmlns:r="http://schemas.openxmlformats.org/officeDocument/2006/relationships" r:id="rId6"/>
          <a:extLst>
            <a:ext uri="{FF2B5EF4-FFF2-40B4-BE49-F238E27FC236}">
              <a16:creationId xmlns:a16="http://schemas.microsoft.com/office/drawing/2014/main" id="{3507CA84-92DD-4FFF-8F83-9C648C7916D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t="26570" b="24923"/>
        <a:stretch/>
      </xdr:blipFill>
      <xdr:spPr>
        <a:xfrm>
          <a:off x="9482100" y="2365350"/>
          <a:ext cx="2304983" cy="540000"/>
        </a:xfrm>
        <a:prstGeom prst="rect">
          <a:avLst/>
        </a:prstGeom>
      </xdr:spPr>
    </xdr:pic>
    <xdr:clientData/>
  </xdr:twoCellAnchor>
  <xdr:twoCellAnchor>
    <xdr:from>
      <xdr:col>16</xdr:col>
      <xdr:colOff>123264</xdr:colOff>
      <xdr:row>16</xdr:row>
      <xdr:rowOff>67235</xdr:rowOff>
    </xdr:from>
    <xdr:to>
      <xdr:col>19</xdr:col>
      <xdr:colOff>524565</xdr:colOff>
      <xdr:row>21</xdr:row>
      <xdr:rowOff>194735</xdr:rowOff>
    </xdr:to>
    <xdr:grpSp>
      <xdr:nvGrpSpPr>
        <xdr:cNvPr id="7" name="Agrupar 6">
          <a:hlinkClick xmlns:r="http://schemas.openxmlformats.org/officeDocument/2006/relationships" r:id="rId8"/>
          <a:extLst>
            <a:ext uri="{FF2B5EF4-FFF2-40B4-BE49-F238E27FC236}">
              <a16:creationId xmlns:a16="http://schemas.microsoft.com/office/drawing/2014/main" id="{F3C1313B-BE8B-4B6B-8443-001A30569516}"/>
            </a:ext>
          </a:extLst>
        </xdr:cNvPr>
        <xdr:cNvGrpSpPr/>
      </xdr:nvGrpSpPr>
      <xdr:grpSpPr>
        <a:xfrm>
          <a:off x="9435352" y="3541059"/>
          <a:ext cx="2216654" cy="1080000"/>
          <a:chOff x="9390529" y="3518647"/>
          <a:chExt cx="2216654" cy="1080000"/>
        </a:xfrm>
      </xdr:grpSpPr>
      <xdr:pic>
        <xdr:nvPicPr>
          <xdr:cNvPr id="14" name="Imagem 13">
            <a:extLst>
              <a:ext uri="{FF2B5EF4-FFF2-40B4-BE49-F238E27FC236}">
                <a16:creationId xmlns:a16="http://schemas.microsoft.com/office/drawing/2014/main" id="{3E7A828D-D4FD-41FF-AFB8-CBCE7489104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390529" y="3518647"/>
            <a:ext cx="2216654" cy="108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CaixaDeTexto 4">
            <a:extLst>
              <a:ext uri="{FF2B5EF4-FFF2-40B4-BE49-F238E27FC236}">
                <a16:creationId xmlns:a16="http://schemas.microsoft.com/office/drawing/2014/main" id="{1F91768A-9E89-4912-9812-6C82ABC36981}"/>
              </a:ext>
            </a:extLst>
          </xdr:cNvPr>
          <xdr:cNvSpPr txBox="1"/>
        </xdr:nvSpPr>
        <xdr:spPr>
          <a:xfrm>
            <a:off x="10298206" y="3787588"/>
            <a:ext cx="1277471" cy="582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pt-BR" sz="1600" b="1">
                <a:solidFill>
                  <a:schemeClr val="bg1"/>
                </a:solidFill>
                <a:latin typeface="Abadi" panose="020B0604020104020204" pitchFamily="34" charset="0"/>
              </a:rPr>
              <a:t>Performance Data</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0.31124</cdr:x>
      <cdr:y>0.23321</cdr:y>
    </cdr:from>
    <cdr:to>
      <cdr:x>0.44957</cdr:x>
      <cdr:y>0.31405</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43050" y="537568"/>
          <a:ext cx="685800" cy="1863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2,000.40</a:t>
          </a:r>
        </a:p>
      </cdr:txBody>
    </cdr:sp>
  </cdr:relSizeAnchor>
  <cdr:relSizeAnchor xmlns:cdr="http://schemas.openxmlformats.org/drawingml/2006/chartDrawing">
    <cdr:from>
      <cdr:x>0.53794</cdr:x>
      <cdr:y>0.28529</cdr:y>
    </cdr:from>
    <cdr:to>
      <cdr:x>0.68204</cdr:x>
      <cdr:y>0.38017</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667000" y="657614"/>
          <a:ext cx="714375" cy="218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1,770.54</a:t>
          </a:r>
        </a:p>
      </cdr:txBody>
    </cdr:sp>
  </cdr:relSizeAnchor>
  <cdr:relSizeAnchor xmlns:cdr="http://schemas.openxmlformats.org/drawingml/2006/chartDrawing">
    <cdr:from>
      <cdr:x>0.07926</cdr:x>
      <cdr:y>0.18182</cdr:y>
    </cdr:from>
    <cdr:to>
      <cdr:x>0.21518</cdr:x>
      <cdr:y>0.27511</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392934" y="419100"/>
          <a:ext cx="673866" cy="215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2,199.77</a:t>
          </a: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EA00F18A-0BE3-4508-A41B-502A7122AA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90487</xdr:colOff>
      <xdr:row>37</xdr:row>
      <xdr:rowOff>114299</xdr:rowOff>
    </xdr:from>
    <xdr:to>
      <xdr:col>9</xdr:col>
      <xdr:colOff>866775</xdr:colOff>
      <xdr:row>53</xdr:row>
      <xdr:rowOff>117749</xdr:rowOff>
    </xdr:to>
    <xdr:graphicFrame macro="">
      <xdr:nvGraphicFramePr>
        <xdr:cNvPr id="8" name="Gráfico 7">
          <a:extLst>
            <a:ext uri="{FF2B5EF4-FFF2-40B4-BE49-F238E27FC236}">
              <a16:creationId xmlns:a16="http://schemas.microsoft.com/office/drawing/2014/main" id="{E383B605-0642-499A-8F5F-82C1613316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90487</xdr:colOff>
      <xdr:row>63</xdr:row>
      <xdr:rowOff>19051</xdr:rowOff>
    </xdr:from>
    <xdr:to>
      <xdr:col>9</xdr:col>
      <xdr:colOff>542925</xdr:colOff>
      <xdr:row>75</xdr:row>
      <xdr:rowOff>257175</xdr:rowOff>
    </xdr:to>
    <xdr:graphicFrame macro="">
      <xdr:nvGraphicFramePr>
        <xdr:cNvPr id="10" name="Gráfico 9">
          <a:extLst>
            <a:ext uri="{FF2B5EF4-FFF2-40B4-BE49-F238E27FC236}">
              <a16:creationId xmlns:a16="http://schemas.microsoft.com/office/drawing/2014/main" id="{2B30DDD0-0915-4EA2-BE56-72F7218F9C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71437</xdr:colOff>
      <xdr:row>88</xdr:row>
      <xdr:rowOff>9525</xdr:rowOff>
    </xdr:from>
    <xdr:to>
      <xdr:col>9</xdr:col>
      <xdr:colOff>866775</xdr:colOff>
      <xdr:row>101</xdr:row>
      <xdr:rowOff>152400</xdr:rowOff>
    </xdr:to>
    <xdr:graphicFrame macro="">
      <xdr:nvGraphicFramePr>
        <xdr:cNvPr id="11" name="Gráfico 10">
          <a:extLst>
            <a:ext uri="{FF2B5EF4-FFF2-40B4-BE49-F238E27FC236}">
              <a16:creationId xmlns:a16="http://schemas.microsoft.com/office/drawing/2014/main" id="{B89DD461-6D32-472C-842C-FE2748E3E5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33336</xdr:colOff>
      <xdr:row>103</xdr:row>
      <xdr:rowOff>9526</xdr:rowOff>
    </xdr:from>
    <xdr:to>
      <xdr:col>9</xdr:col>
      <xdr:colOff>876299</xdr:colOff>
      <xdr:row>114</xdr:row>
      <xdr:rowOff>133351</xdr:rowOff>
    </xdr:to>
    <xdr:graphicFrame macro="">
      <xdr:nvGraphicFramePr>
        <xdr:cNvPr id="13" name="Gráfico 12">
          <a:extLst>
            <a:ext uri="{FF2B5EF4-FFF2-40B4-BE49-F238E27FC236}">
              <a16:creationId xmlns:a16="http://schemas.microsoft.com/office/drawing/2014/main" id="{EDC6ACA7-71FB-436D-8D37-C7356C154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1466849</xdr:colOff>
      <xdr:row>0</xdr:row>
      <xdr:rowOff>114300</xdr:rowOff>
    </xdr:from>
    <xdr:to>
      <xdr:col>6</xdr:col>
      <xdr:colOff>2330849</xdr:colOff>
      <xdr:row>2</xdr:row>
      <xdr:rowOff>93300</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9E740505-D3B4-4600-B27F-640F19C327A4}"/>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778273</xdr:colOff>
      <xdr:row>2</xdr:row>
      <xdr:rowOff>93300</xdr:rowOff>
    </xdr:to>
    <xdr:sp macro="" textlink="">
      <xdr:nvSpPr>
        <xdr:cNvPr id="19" name="Retângulo: Cantos Arredondados 18">
          <a:hlinkClick xmlns:r="http://schemas.openxmlformats.org/officeDocument/2006/relationships" r:id="rId7"/>
          <a:extLst>
            <a:ext uri="{FF2B5EF4-FFF2-40B4-BE49-F238E27FC236}">
              <a16:creationId xmlns:a16="http://schemas.microsoft.com/office/drawing/2014/main" id="{1E28D3E0-86EC-4062-A46A-B0DDCBD75643}"/>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20" name="Retângulo: Cantos Arredondados 19">
          <a:hlinkClick xmlns:r="http://schemas.openxmlformats.org/officeDocument/2006/relationships" r:id="rId8"/>
          <a:extLst>
            <a:ext uri="{FF2B5EF4-FFF2-40B4-BE49-F238E27FC236}">
              <a16:creationId xmlns:a16="http://schemas.microsoft.com/office/drawing/2014/main" id="{7D74BD7D-9051-4C02-9203-051593DBB6F3}"/>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21" name="Retângulo: Cantos Arredondados 20">
          <a:hlinkClick xmlns:r="http://schemas.openxmlformats.org/officeDocument/2006/relationships" r:id="rId9"/>
          <a:extLst>
            <a:ext uri="{FF2B5EF4-FFF2-40B4-BE49-F238E27FC236}">
              <a16:creationId xmlns:a16="http://schemas.microsoft.com/office/drawing/2014/main" id="{524B2B6D-E485-4E70-9515-13828F840FE3}"/>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22" name="Retângulo: Cantos Arredondados 21">
          <a:hlinkClick xmlns:r="http://schemas.openxmlformats.org/officeDocument/2006/relationships" r:id="rId10"/>
          <a:extLst>
            <a:ext uri="{FF2B5EF4-FFF2-40B4-BE49-F238E27FC236}">
              <a16:creationId xmlns:a16="http://schemas.microsoft.com/office/drawing/2014/main" id="{7FAD7D4A-F726-427D-9E70-5E9AF1A35509}"/>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0.08764</cdr:x>
      <cdr:y>0.61516</cdr:y>
    </cdr:from>
    <cdr:to>
      <cdr:x>0.20501</cdr:x>
      <cdr:y>0.69579</cdr:y>
    </cdr:to>
    <cdr:sp macro="" textlink="">
      <cdr:nvSpPr>
        <cdr:cNvPr id="2" name="CaixaDeTexto 1">
          <a:extLst xmlns:a="http://schemas.openxmlformats.org/drawingml/2006/main">
            <a:ext uri="{FF2B5EF4-FFF2-40B4-BE49-F238E27FC236}">
              <a16:creationId xmlns:a16="http://schemas.microsoft.com/office/drawing/2014/main" id="{C12F6516-834B-4B48-961C-DC69F9D9DC8E}"/>
            </a:ext>
          </a:extLst>
        </cdr:cNvPr>
        <cdr:cNvSpPr txBox="1"/>
      </cdr:nvSpPr>
      <cdr:spPr>
        <a:xfrm xmlns:a="http://schemas.openxmlformats.org/drawingml/2006/main">
          <a:off x="460375" y="1771651"/>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439.6</a:t>
          </a:r>
        </a:p>
      </cdr:txBody>
    </cdr:sp>
  </cdr:relSizeAnchor>
  <cdr:relSizeAnchor xmlns:cdr="http://schemas.openxmlformats.org/drawingml/2006/chartDrawing">
    <cdr:from>
      <cdr:x>0.33243</cdr:x>
      <cdr:y>0.10542</cdr:y>
    </cdr:from>
    <cdr:to>
      <cdr:x>0.4498</cdr:x>
      <cdr:y>0.18894</cdr:y>
    </cdr:to>
    <cdr:sp macro="" textlink="">
      <cdr:nvSpPr>
        <cdr:cNvPr id="3" name="CaixaDeTexto 2">
          <a:extLst xmlns:a="http://schemas.openxmlformats.org/drawingml/2006/main">
            <a:ext uri="{FF2B5EF4-FFF2-40B4-BE49-F238E27FC236}">
              <a16:creationId xmlns:a16="http://schemas.microsoft.com/office/drawing/2014/main" id="{DE1596F7-5446-40A0-915B-DD0982414365}"/>
            </a:ext>
          </a:extLst>
        </cdr:cNvPr>
        <cdr:cNvSpPr txBox="1"/>
      </cdr:nvSpPr>
      <cdr:spPr>
        <a:xfrm xmlns:a="http://schemas.openxmlformats.org/drawingml/2006/main">
          <a:off x="1746266" y="303599"/>
          <a:ext cx="616549" cy="2405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1,517.3</a:t>
          </a:r>
        </a:p>
      </cdr:txBody>
    </cdr:sp>
  </cdr:relSizeAnchor>
  <cdr:relSizeAnchor xmlns:cdr="http://schemas.openxmlformats.org/drawingml/2006/chartDrawing">
    <cdr:from>
      <cdr:x>0.58265</cdr:x>
      <cdr:y>0.70114</cdr:y>
    </cdr:from>
    <cdr:to>
      <cdr:x>0.70003</cdr:x>
      <cdr:y>0.77182</cdr:y>
    </cdr:to>
    <cdr:sp macro="" textlink="">
      <cdr:nvSpPr>
        <cdr:cNvPr id="4" name="CaixaDeTexto 3">
          <a:extLst xmlns:a="http://schemas.openxmlformats.org/drawingml/2006/main">
            <a:ext uri="{FF2B5EF4-FFF2-40B4-BE49-F238E27FC236}">
              <a16:creationId xmlns:a16="http://schemas.microsoft.com/office/drawing/2014/main" id="{C3BBB9CF-DBAF-442C-B2E3-1D34F8B8C89C}"/>
            </a:ext>
          </a:extLst>
        </cdr:cNvPr>
        <cdr:cNvSpPr txBox="1"/>
      </cdr:nvSpPr>
      <cdr:spPr>
        <a:xfrm xmlns:a="http://schemas.openxmlformats.org/drawingml/2006/main">
          <a:off x="3060695" y="2019289"/>
          <a:ext cx="616602" cy="2035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264.5</a:t>
          </a:r>
        </a:p>
      </cdr:txBody>
    </cdr:sp>
  </cdr:relSizeAnchor>
</c:userShapes>
</file>

<file path=xl/drawings/drawing13.xml><?xml version="1.0" encoding="utf-8"?>
<c:userShapes xmlns:c="http://schemas.openxmlformats.org/drawingml/2006/chart">
  <cdr:relSizeAnchor xmlns:cdr="http://schemas.openxmlformats.org/drawingml/2006/chartDrawing">
    <cdr:from>
      <cdr:x>0.09455</cdr:x>
      <cdr:y>0.14005</cdr:y>
    </cdr:from>
    <cdr:to>
      <cdr:x>0.2115</cdr:x>
      <cdr:y>0.2247</cdr:y>
    </cdr:to>
    <cdr:sp macro="" textlink="">
      <cdr:nvSpPr>
        <cdr:cNvPr id="2" name="CaixaDeTexto 1">
          <a:extLst xmlns:a="http://schemas.openxmlformats.org/drawingml/2006/main">
            <a:ext uri="{FF2B5EF4-FFF2-40B4-BE49-F238E27FC236}">
              <a16:creationId xmlns:a16="http://schemas.microsoft.com/office/drawing/2014/main" id="{B37E44F9-51C9-4A60-B6B9-B856F8358461}"/>
            </a:ext>
          </a:extLst>
        </cdr:cNvPr>
        <cdr:cNvSpPr txBox="1"/>
      </cdr:nvSpPr>
      <cdr:spPr>
        <a:xfrm xmlns:a="http://schemas.openxmlformats.org/drawingml/2006/main">
          <a:off x="498475" y="3841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536.5</a:t>
          </a:r>
        </a:p>
      </cdr:txBody>
    </cdr:sp>
  </cdr:relSizeAnchor>
  <cdr:relSizeAnchor xmlns:cdr="http://schemas.openxmlformats.org/drawingml/2006/chartDrawing">
    <cdr:from>
      <cdr:x>0.34929</cdr:x>
      <cdr:y>0.54282</cdr:y>
    </cdr:from>
    <cdr:to>
      <cdr:x>0.46624</cdr:x>
      <cdr:y>0.62748</cdr:y>
    </cdr:to>
    <cdr:sp macro="" textlink="">
      <cdr:nvSpPr>
        <cdr:cNvPr id="3" name="CaixaDeTexto 2">
          <a:extLst xmlns:a="http://schemas.openxmlformats.org/drawingml/2006/main">
            <a:ext uri="{FF2B5EF4-FFF2-40B4-BE49-F238E27FC236}">
              <a16:creationId xmlns:a16="http://schemas.microsoft.com/office/drawing/2014/main" id="{FAA9A2A7-389E-4540-822E-6BD2E3C3FB4F}"/>
            </a:ext>
          </a:extLst>
        </cdr:cNvPr>
        <cdr:cNvSpPr txBox="1"/>
      </cdr:nvSpPr>
      <cdr:spPr>
        <a:xfrm xmlns:a="http://schemas.openxmlformats.org/drawingml/2006/main">
          <a:off x="1841500" y="14890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215.1</a:t>
          </a:r>
        </a:p>
      </cdr:txBody>
    </cdr:sp>
  </cdr:relSizeAnchor>
  <cdr:relSizeAnchor xmlns:cdr="http://schemas.openxmlformats.org/drawingml/2006/chartDrawing">
    <cdr:from>
      <cdr:x>0.60042</cdr:x>
      <cdr:y>0.41782</cdr:y>
    </cdr:from>
    <cdr:to>
      <cdr:x>0.71737</cdr:x>
      <cdr:y>0.50248</cdr:y>
    </cdr:to>
    <cdr:sp macro="" textlink="">
      <cdr:nvSpPr>
        <cdr:cNvPr id="4" name="CaixaDeTexto 3">
          <a:extLst xmlns:a="http://schemas.openxmlformats.org/drawingml/2006/main">
            <a:ext uri="{FF2B5EF4-FFF2-40B4-BE49-F238E27FC236}">
              <a16:creationId xmlns:a16="http://schemas.microsoft.com/office/drawing/2014/main" id="{EAFD0E84-D782-4F67-BDF9-97EA4DC11F78}"/>
            </a:ext>
          </a:extLst>
        </cdr:cNvPr>
        <cdr:cNvSpPr txBox="1"/>
      </cdr:nvSpPr>
      <cdr:spPr>
        <a:xfrm xmlns:a="http://schemas.openxmlformats.org/drawingml/2006/main">
          <a:off x="3165475" y="1146175"/>
          <a:ext cx="616576" cy="2322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315.3</a:t>
          </a:r>
        </a:p>
      </cdr:txBody>
    </cdr:sp>
  </cdr:relSizeAnchor>
</c:userShapes>
</file>

<file path=xl/drawings/drawing14.xml><?xml version="1.0" encoding="utf-8"?>
<xdr:wsDr xmlns:xdr="http://schemas.openxmlformats.org/drawingml/2006/spreadsheetDrawing" xmlns:a="http://schemas.openxmlformats.org/drawingml/2006/main">
  <xdr:twoCellAnchor>
    <xdr:from>
      <xdr:col>5</xdr:col>
      <xdr:colOff>295275</xdr:colOff>
      <xdr:row>70</xdr:row>
      <xdr:rowOff>9525</xdr:rowOff>
    </xdr:from>
    <xdr:to>
      <xdr:col>10</xdr:col>
      <xdr:colOff>842962</xdr:colOff>
      <xdr:row>83</xdr:row>
      <xdr:rowOff>142875</xdr:rowOff>
    </xdr:to>
    <xdr:graphicFrame macro="">
      <xdr:nvGraphicFramePr>
        <xdr:cNvPr id="3" name="Gráfico 2">
          <a:extLst>
            <a:ext uri="{FF2B5EF4-FFF2-40B4-BE49-F238E27FC236}">
              <a16:creationId xmlns:a16="http://schemas.microsoft.com/office/drawing/2014/main" id="{8326B1C7-ADE4-46FE-9ED9-EAA8B488E2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23812</xdr:colOff>
      <xdr:row>85</xdr:row>
      <xdr:rowOff>9525</xdr:rowOff>
    </xdr:from>
    <xdr:to>
      <xdr:col>2</xdr:col>
      <xdr:colOff>638175</xdr:colOff>
      <xdr:row>102</xdr:row>
      <xdr:rowOff>0</xdr:rowOff>
    </xdr:to>
    <xdr:graphicFrame macro="">
      <xdr:nvGraphicFramePr>
        <xdr:cNvPr id="4" name="Gráfico 3">
          <a:extLst>
            <a:ext uri="{FF2B5EF4-FFF2-40B4-BE49-F238E27FC236}">
              <a16:creationId xmlns:a16="http://schemas.microsoft.com/office/drawing/2014/main" id="{87897298-BDF9-4672-9403-6310BD4F75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247650</xdr:colOff>
      <xdr:row>85</xdr:row>
      <xdr:rowOff>9525</xdr:rowOff>
    </xdr:from>
    <xdr:to>
      <xdr:col>6</xdr:col>
      <xdr:colOff>728663</xdr:colOff>
      <xdr:row>102</xdr:row>
      <xdr:rowOff>0</xdr:rowOff>
    </xdr:to>
    <xdr:graphicFrame macro="">
      <xdr:nvGraphicFramePr>
        <xdr:cNvPr id="5" name="Gráfico 4">
          <a:extLst>
            <a:ext uri="{FF2B5EF4-FFF2-40B4-BE49-F238E27FC236}">
              <a16:creationId xmlns:a16="http://schemas.microsoft.com/office/drawing/2014/main" id="{46508B95-ACB3-479D-B3BA-235BE9D2F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342900</xdr:colOff>
      <xdr:row>85</xdr:row>
      <xdr:rowOff>9525</xdr:rowOff>
    </xdr:from>
    <xdr:to>
      <xdr:col>10</xdr:col>
      <xdr:colOff>823913</xdr:colOff>
      <xdr:row>102</xdr:row>
      <xdr:rowOff>0</xdr:rowOff>
    </xdr:to>
    <xdr:graphicFrame macro="">
      <xdr:nvGraphicFramePr>
        <xdr:cNvPr id="6" name="Gráfico 5">
          <a:extLst>
            <a:ext uri="{FF2B5EF4-FFF2-40B4-BE49-F238E27FC236}">
              <a16:creationId xmlns:a16="http://schemas.microsoft.com/office/drawing/2014/main" id="{B0A1C598-7D2D-46E3-88E4-001FF8985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138</xdr:row>
      <xdr:rowOff>19050</xdr:rowOff>
    </xdr:from>
    <xdr:to>
      <xdr:col>10</xdr:col>
      <xdr:colOff>852488</xdr:colOff>
      <xdr:row>151</xdr:row>
      <xdr:rowOff>47625</xdr:rowOff>
    </xdr:to>
    <xdr:graphicFrame macro="">
      <xdr:nvGraphicFramePr>
        <xdr:cNvPr id="8" name="Gráfico 7">
          <a:extLst>
            <a:ext uri="{FF2B5EF4-FFF2-40B4-BE49-F238E27FC236}">
              <a16:creationId xmlns:a16="http://schemas.microsoft.com/office/drawing/2014/main" id="{055A6C42-C913-4E1B-89AC-2312CCFB5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547687</xdr:colOff>
      <xdr:row>158</xdr:row>
      <xdr:rowOff>9525</xdr:rowOff>
    </xdr:from>
    <xdr:to>
      <xdr:col>10</xdr:col>
      <xdr:colOff>833437</xdr:colOff>
      <xdr:row>172</xdr:row>
      <xdr:rowOff>133350</xdr:rowOff>
    </xdr:to>
    <xdr:graphicFrame macro="">
      <xdr:nvGraphicFramePr>
        <xdr:cNvPr id="9" name="Gráfico 8">
          <a:extLst>
            <a:ext uri="{FF2B5EF4-FFF2-40B4-BE49-F238E27FC236}">
              <a16:creationId xmlns:a16="http://schemas.microsoft.com/office/drawing/2014/main" id="{502CA32E-8C3C-4F53-8705-B4011D46C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200025</xdr:colOff>
      <xdr:row>104</xdr:row>
      <xdr:rowOff>0</xdr:rowOff>
    </xdr:from>
    <xdr:to>
      <xdr:col>10</xdr:col>
      <xdr:colOff>842963</xdr:colOff>
      <xdr:row>116</xdr:row>
      <xdr:rowOff>142875</xdr:rowOff>
    </xdr:to>
    <xdr:graphicFrame macro="">
      <xdr:nvGraphicFramePr>
        <xdr:cNvPr id="10" name="Gráfico 9">
          <a:extLst>
            <a:ext uri="{FF2B5EF4-FFF2-40B4-BE49-F238E27FC236}">
              <a16:creationId xmlns:a16="http://schemas.microsoft.com/office/drawing/2014/main" id="{82ED74EE-C693-4247-904C-6A1642C90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9525</xdr:colOff>
      <xdr:row>0</xdr:row>
      <xdr:rowOff>104775</xdr:rowOff>
    </xdr:from>
    <xdr:to>
      <xdr:col>1</xdr:col>
      <xdr:colOff>1154555</xdr:colOff>
      <xdr:row>2</xdr:row>
      <xdr:rowOff>11775</xdr:rowOff>
    </xdr:to>
    <xdr:pic>
      <xdr:nvPicPr>
        <xdr:cNvPr id="16" name="Imagem 15">
          <a:extLst>
            <a:ext uri="{FF2B5EF4-FFF2-40B4-BE49-F238E27FC236}">
              <a16:creationId xmlns:a16="http://schemas.microsoft.com/office/drawing/2014/main" id="{9F1AC3C0-144D-4D1A-ABC7-4B52140DD01A}"/>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0221" t="36388" r="19363" b="36593"/>
        <a:stretch/>
      </xdr:blipFill>
      <xdr:spPr>
        <a:xfrm>
          <a:off x="200025" y="104775"/>
          <a:ext cx="1145030" cy="288000"/>
        </a:xfrm>
        <a:prstGeom prst="rect">
          <a:avLst/>
        </a:prstGeom>
      </xdr:spPr>
    </xdr:pic>
    <xdr:clientData/>
  </xdr:twoCellAnchor>
  <xdr:twoCellAnchor>
    <xdr:from>
      <xdr:col>8</xdr:col>
      <xdr:colOff>114300</xdr:colOff>
      <xdr:row>121</xdr:row>
      <xdr:rowOff>161924</xdr:rowOff>
    </xdr:from>
    <xdr:to>
      <xdr:col>10</xdr:col>
      <xdr:colOff>909300</xdr:colOff>
      <xdr:row>135</xdr:row>
      <xdr:rowOff>26399</xdr:rowOff>
    </xdr:to>
    <xdr:graphicFrame macro="">
      <xdr:nvGraphicFramePr>
        <xdr:cNvPr id="17" name="Gráfico 16">
          <a:extLst>
            <a:ext uri="{FF2B5EF4-FFF2-40B4-BE49-F238E27FC236}">
              <a16:creationId xmlns:a16="http://schemas.microsoft.com/office/drawing/2014/main" id="{AA75A007-7299-449A-B50F-BB532D5BC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800099</xdr:colOff>
      <xdr:row>0</xdr:row>
      <xdr:rowOff>114300</xdr:rowOff>
    </xdr:from>
    <xdr:to>
      <xdr:col>7</xdr:col>
      <xdr:colOff>711599</xdr:colOff>
      <xdr:row>2</xdr:row>
      <xdr:rowOff>93300</xdr:rowOff>
    </xdr:to>
    <xdr:sp macro="" textlink="">
      <xdr:nvSpPr>
        <xdr:cNvPr id="18" name="Retângulo: Cantos Arredondados 17">
          <a:hlinkClick xmlns:r="http://schemas.openxmlformats.org/officeDocument/2006/relationships" r:id="rId10"/>
          <a:extLst>
            <a:ext uri="{FF2B5EF4-FFF2-40B4-BE49-F238E27FC236}">
              <a16:creationId xmlns:a16="http://schemas.microsoft.com/office/drawing/2014/main" id="{CEDCA683-76FB-48BD-914D-4E0BAEBCB79F}"/>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866773</xdr:colOff>
      <xdr:row>0</xdr:row>
      <xdr:rowOff>114300</xdr:rowOff>
    </xdr:from>
    <xdr:to>
      <xdr:col>8</xdr:col>
      <xdr:colOff>778273</xdr:colOff>
      <xdr:row>2</xdr:row>
      <xdr:rowOff>93300</xdr:rowOff>
    </xdr:to>
    <xdr:sp macro="" textlink="">
      <xdr:nvSpPr>
        <xdr:cNvPr id="19" name="Retângulo: Cantos Arredondados 18">
          <a:hlinkClick xmlns:r="http://schemas.openxmlformats.org/officeDocument/2006/relationships" r:id="rId11"/>
          <a:extLst>
            <a:ext uri="{FF2B5EF4-FFF2-40B4-BE49-F238E27FC236}">
              <a16:creationId xmlns:a16="http://schemas.microsoft.com/office/drawing/2014/main" id="{A32FBC47-A3E3-4A28-98BF-F2036CA4DB54}"/>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933447</xdr:colOff>
      <xdr:row>0</xdr:row>
      <xdr:rowOff>114300</xdr:rowOff>
    </xdr:from>
    <xdr:to>
      <xdr:col>9</xdr:col>
      <xdr:colOff>844947</xdr:colOff>
      <xdr:row>2</xdr:row>
      <xdr:rowOff>93300</xdr:rowOff>
    </xdr:to>
    <xdr:sp macro="" textlink="">
      <xdr:nvSpPr>
        <xdr:cNvPr id="20" name="Retângulo: Cantos Arredondados 19">
          <a:hlinkClick xmlns:r="http://schemas.openxmlformats.org/officeDocument/2006/relationships" r:id="rId12"/>
          <a:extLst>
            <a:ext uri="{FF2B5EF4-FFF2-40B4-BE49-F238E27FC236}">
              <a16:creationId xmlns:a16="http://schemas.microsoft.com/office/drawing/2014/main" id="{DE92EAE7-7B08-4620-BA68-064307D33264}"/>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10</xdr:col>
      <xdr:colOff>47623</xdr:colOff>
      <xdr:row>0</xdr:row>
      <xdr:rowOff>114300</xdr:rowOff>
    </xdr:from>
    <xdr:to>
      <xdr:col>10</xdr:col>
      <xdr:colOff>911623</xdr:colOff>
      <xdr:row>2</xdr:row>
      <xdr:rowOff>93300</xdr:rowOff>
    </xdr:to>
    <xdr:sp macro="" textlink="">
      <xdr:nvSpPr>
        <xdr:cNvPr id="21" name="Retângulo: Cantos Arredondados 20">
          <a:hlinkClick xmlns:r="http://schemas.openxmlformats.org/officeDocument/2006/relationships" r:id="rId13"/>
          <a:extLst>
            <a:ext uri="{FF2B5EF4-FFF2-40B4-BE49-F238E27FC236}">
              <a16:creationId xmlns:a16="http://schemas.microsoft.com/office/drawing/2014/main" id="{03D2E410-9D9F-4B97-85FC-EFE12AF4B6ED}"/>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5</xdr:col>
      <xdr:colOff>733425</xdr:colOff>
      <xdr:row>0</xdr:row>
      <xdr:rowOff>114300</xdr:rowOff>
    </xdr:from>
    <xdr:to>
      <xdr:col>6</xdr:col>
      <xdr:colOff>644925</xdr:colOff>
      <xdr:row>2</xdr:row>
      <xdr:rowOff>93300</xdr:rowOff>
    </xdr:to>
    <xdr:sp macro="" textlink="">
      <xdr:nvSpPr>
        <xdr:cNvPr id="22" name="Retângulo: Cantos Arredondados 21">
          <a:hlinkClick xmlns:r="http://schemas.openxmlformats.org/officeDocument/2006/relationships" r:id="rId14"/>
          <a:extLst>
            <a:ext uri="{FF2B5EF4-FFF2-40B4-BE49-F238E27FC236}">
              <a16:creationId xmlns:a16="http://schemas.microsoft.com/office/drawing/2014/main" id="{E797678D-F0AC-4C7C-927B-30A755DF2E7F}"/>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0.12282</cdr:x>
      <cdr:y>0.15366</cdr:y>
    </cdr:from>
    <cdr:to>
      <cdr:x>0.24234</cdr:x>
      <cdr:y>0.24308</cdr:y>
    </cdr:to>
    <cdr:sp macro="" textlink="">
      <cdr:nvSpPr>
        <cdr:cNvPr id="2" name="CaixaDeTexto 1">
          <a:extLst xmlns:a="http://schemas.openxmlformats.org/drawingml/2006/main">
            <a:ext uri="{FF2B5EF4-FFF2-40B4-BE49-F238E27FC236}">
              <a16:creationId xmlns:a16="http://schemas.microsoft.com/office/drawing/2014/main" id="{A56E2175-905A-45D3-9C95-E3D279423616}"/>
            </a:ext>
          </a:extLst>
        </cdr:cNvPr>
        <cdr:cNvSpPr txBox="1"/>
      </cdr:nvSpPr>
      <cdr:spPr>
        <a:xfrm xmlns:a="http://schemas.openxmlformats.org/drawingml/2006/main">
          <a:off x="593725" y="393700"/>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122</a:t>
          </a:r>
        </a:p>
      </cdr:txBody>
    </cdr:sp>
  </cdr:relSizeAnchor>
  <cdr:relSizeAnchor xmlns:cdr="http://schemas.openxmlformats.org/drawingml/2006/chartDrawing">
    <cdr:from>
      <cdr:x>0.44007</cdr:x>
      <cdr:y>0.14994</cdr:y>
    </cdr:from>
    <cdr:to>
      <cdr:x>0.55958</cdr:x>
      <cdr:y>0.23936</cdr:y>
    </cdr:to>
    <cdr:sp macro="" textlink="">
      <cdr:nvSpPr>
        <cdr:cNvPr id="3" name="CaixaDeTexto 2">
          <a:extLst xmlns:a="http://schemas.openxmlformats.org/drawingml/2006/main">
            <a:ext uri="{FF2B5EF4-FFF2-40B4-BE49-F238E27FC236}">
              <a16:creationId xmlns:a16="http://schemas.microsoft.com/office/drawing/2014/main" id="{6368A65B-1A90-4D76-94FA-49392CB5B980}"/>
            </a:ext>
          </a:extLst>
        </cdr:cNvPr>
        <cdr:cNvSpPr txBox="1"/>
      </cdr:nvSpPr>
      <cdr:spPr>
        <a:xfrm xmlns:a="http://schemas.openxmlformats.org/drawingml/2006/main">
          <a:off x="2127250" y="384175"/>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123</a:t>
          </a:r>
        </a:p>
      </cdr:txBody>
    </cdr:sp>
  </cdr:relSizeAnchor>
  <cdr:relSizeAnchor xmlns:cdr="http://schemas.openxmlformats.org/drawingml/2006/chartDrawing">
    <cdr:from>
      <cdr:x>0.75337</cdr:x>
      <cdr:y>0.12392</cdr:y>
    </cdr:from>
    <cdr:to>
      <cdr:x>0.87288</cdr:x>
      <cdr:y>0.21334</cdr:y>
    </cdr:to>
    <cdr:sp macro="" textlink="">
      <cdr:nvSpPr>
        <cdr:cNvPr id="4" name="CaixaDeTexto 3">
          <a:extLst xmlns:a="http://schemas.openxmlformats.org/drawingml/2006/main">
            <a:ext uri="{FF2B5EF4-FFF2-40B4-BE49-F238E27FC236}">
              <a16:creationId xmlns:a16="http://schemas.microsoft.com/office/drawing/2014/main" id="{EE833280-1435-4FE0-9CFC-46C88C4EB753}"/>
            </a:ext>
          </a:extLst>
        </cdr:cNvPr>
        <cdr:cNvSpPr txBox="1"/>
      </cdr:nvSpPr>
      <cdr:spPr>
        <a:xfrm xmlns:a="http://schemas.openxmlformats.org/drawingml/2006/main">
          <a:off x="3641725" y="317500"/>
          <a:ext cx="577728" cy="229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pt-BR" sz="900" b="1">
              <a:latin typeface="Abadi" panose="020B0604020104020204" pitchFamily="34" charset="0"/>
            </a:rPr>
            <a:t>128</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4946E2FF-A132-4D94-8448-5207FCABEE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1</xdr:col>
      <xdr:colOff>42862</xdr:colOff>
      <xdr:row>59</xdr:row>
      <xdr:rowOff>28575</xdr:rowOff>
    </xdr:from>
    <xdr:to>
      <xdr:col>3</xdr:col>
      <xdr:colOff>576562</xdr:colOff>
      <xdr:row>74</xdr:row>
      <xdr:rowOff>123825</xdr:rowOff>
    </xdr:to>
    <xdr:graphicFrame macro="">
      <xdr:nvGraphicFramePr>
        <xdr:cNvPr id="3" name="Gráfico 2">
          <a:extLst>
            <a:ext uri="{FF2B5EF4-FFF2-40B4-BE49-F238E27FC236}">
              <a16:creationId xmlns:a16="http://schemas.microsoft.com/office/drawing/2014/main" id="{0042DE15-774E-4430-8F5C-855981DF22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514350</xdr:colOff>
      <xdr:row>59</xdr:row>
      <xdr:rowOff>47625</xdr:rowOff>
    </xdr:from>
    <xdr:to>
      <xdr:col>10</xdr:col>
      <xdr:colOff>800400</xdr:colOff>
      <xdr:row>75</xdr:row>
      <xdr:rowOff>95250</xdr:rowOff>
    </xdr:to>
    <xdr:graphicFrame macro="">
      <xdr:nvGraphicFramePr>
        <xdr:cNvPr id="16" name="Gráfico 15">
          <a:extLst>
            <a:ext uri="{FF2B5EF4-FFF2-40B4-BE49-F238E27FC236}">
              <a16:creationId xmlns:a16="http://schemas.microsoft.com/office/drawing/2014/main" id="{62364F6D-6F54-42F3-A714-4E0AF4421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190499</xdr:colOff>
      <xdr:row>0</xdr:row>
      <xdr:rowOff>104775</xdr:rowOff>
    </xdr:from>
    <xdr:to>
      <xdr:col>7</xdr:col>
      <xdr:colOff>273449</xdr:colOff>
      <xdr:row>2</xdr:row>
      <xdr:rowOff>83775</xdr:rowOff>
    </xdr:to>
    <xdr:sp macro="" textlink="">
      <xdr:nvSpPr>
        <xdr:cNvPr id="15" name="Retângulo: Cantos Arredondados 14">
          <a:hlinkClick xmlns:r="http://schemas.openxmlformats.org/officeDocument/2006/relationships" r:id="rId4"/>
          <a:extLst>
            <a:ext uri="{FF2B5EF4-FFF2-40B4-BE49-F238E27FC236}">
              <a16:creationId xmlns:a16="http://schemas.microsoft.com/office/drawing/2014/main" id="{B4790CD8-EAF3-4971-9CAD-637F2F1F2620}"/>
            </a:ext>
          </a:extLst>
        </xdr:cNvPr>
        <xdr:cNvSpPr/>
      </xdr:nvSpPr>
      <xdr:spPr>
        <a:xfrm>
          <a:off x="7343774"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7</xdr:col>
      <xdr:colOff>428623</xdr:colOff>
      <xdr:row>0</xdr:row>
      <xdr:rowOff>104775</xdr:rowOff>
    </xdr:from>
    <xdr:to>
      <xdr:col>8</xdr:col>
      <xdr:colOff>387748</xdr:colOff>
      <xdr:row>2</xdr:row>
      <xdr:rowOff>83775</xdr:rowOff>
    </xdr:to>
    <xdr:sp macro="" textlink="">
      <xdr:nvSpPr>
        <xdr:cNvPr id="17" name="Retângulo: Cantos Arredondados 16">
          <a:hlinkClick xmlns:r="http://schemas.openxmlformats.org/officeDocument/2006/relationships" r:id="rId5"/>
          <a:extLst>
            <a:ext uri="{FF2B5EF4-FFF2-40B4-BE49-F238E27FC236}">
              <a16:creationId xmlns:a16="http://schemas.microsoft.com/office/drawing/2014/main" id="{4E02D0CD-980C-4FAB-8A27-70367B661C9D}"/>
            </a:ext>
          </a:extLst>
        </xdr:cNvPr>
        <xdr:cNvSpPr/>
      </xdr:nvSpPr>
      <xdr:spPr>
        <a:xfrm>
          <a:off x="836294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8</xdr:col>
      <xdr:colOff>542922</xdr:colOff>
      <xdr:row>0</xdr:row>
      <xdr:rowOff>104775</xdr:rowOff>
    </xdr:from>
    <xdr:to>
      <xdr:col>9</xdr:col>
      <xdr:colOff>625872</xdr:colOff>
      <xdr:row>2</xdr:row>
      <xdr:rowOff>83775</xdr:rowOff>
    </xdr:to>
    <xdr:sp macro="" textlink="">
      <xdr:nvSpPr>
        <xdr:cNvPr id="18" name="Retângulo: Cantos Arredondados 17">
          <a:hlinkClick xmlns:r="http://schemas.openxmlformats.org/officeDocument/2006/relationships" r:id="rId6"/>
          <a:extLst>
            <a:ext uri="{FF2B5EF4-FFF2-40B4-BE49-F238E27FC236}">
              <a16:creationId xmlns:a16="http://schemas.microsoft.com/office/drawing/2014/main" id="{0F924E79-E58A-4418-B547-6BF2E67D8C0A}"/>
            </a:ext>
          </a:extLst>
        </xdr:cNvPr>
        <xdr:cNvSpPr/>
      </xdr:nvSpPr>
      <xdr:spPr>
        <a:xfrm>
          <a:off x="9382122"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781048</xdr:colOff>
      <xdr:row>0</xdr:row>
      <xdr:rowOff>104775</xdr:rowOff>
    </xdr:from>
    <xdr:to>
      <xdr:col>10</xdr:col>
      <xdr:colOff>863998</xdr:colOff>
      <xdr:row>2</xdr:row>
      <xdr:rowOff>83775</xdr:rowOff>
    </xdr:to>
    <xdr:sp macro="" textlink="">
      <xdr:nvSpPr>
        <xdr:cNvPr id="19" name="Retângulo: Cantos Arredondados 18">
          <a:hlinkClick xmlns:r="http://schemas.openxmlformats.org/officeDocument/2006/relationships" r:id="rId7"/>
          <a:extLst>
            <a:ext uri="{FF2B5EF4-FFF2-40B4-BE49-F238E27FC236}">
              <a16:creationId xmlns:a16="http://schemas.microsoft.com/office/drawing/2014/main" id="{F740DE0A-5B8B-4716-A0B1-20563FC98492}"/>
            </a:ext>
          </a:extLst>
        </xdr:cNvPr>
        <xdr:cNvSpPr/>
      </xdr:nvSpPr>
      <xdr:spPr>
        <a:xfrm>
          <a:off x="1040129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790575</xdr:colOff>
      <xdr:row>0</xdr:row>
      <xdr:rowOff>104775</xdr:rowOff>
    </xdr:from>
    <xdr:to>
      <xdr:col>6</xdr:col>
      <xdr:colOff>35325</xdr:colOff>
      <xdr:row>2</xdr:row>
      <xdr:rowOff>83775</xdr:rowOff>
    </xdr:to>
    <xdr:sp macro="" textlink="">
      <xdr:nvSpPr>
        <xdr:cNvPr id="20" name="Retângulo: Cantos Arredondados 19">
          <a:hlinkClick xmlns:r="http://schemas.openxmlformats.org/officeDocument/2006/relationships" r:id="rId8"/>
          <a:extLst>
            <a:ext uri="{FF2B5EF4-FFF2-40B4-BE49-F238E27FC236}">
              <a16:creationId xmlns:a16="http://schemas.microsoft.com/office/drawing/2014/main" id="{607D9C8E-8741-4CCB-8F29-700FBD49F79C}"/>
            </a:ext>
          </a:extLst>
        </xdr:cNvPr>
        <xdr:cNvSpPr/>
      </xdr:nvSpPr>
      <xdr:spPr>
        <a:xfrm>
          <a:off x="6257925" y="104775"/>
          <a:ext cx="930675"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0.02555</cdr:x>
      <cdr:y>0.86643</cdr:y>
    </cdr:from>
    <cdr:to>
      <cdr:x>0.99812</cdr:x>
      <cdr:y>0.99278</cdr:y>
    </cdr:to>
    <cdr:sp macro="" textlink="">
      <cdr:nvSpPr>
        <cdr:cNvPr id="2" name="CaixaDeTexto 1">
          <a:extLst xmlns:a="http://schemas.openxmlformats.org/drawingml/2006/main">
            <a:ext uri="{FF2B5EF4-FFF2-40B4-BE49-F238E27FC236}">
              <a16:creationId xmlns:a16="http://schemas.microsoft.com/office/drawing/2014/main" id="{04FEE287-579D-4BB4-AA20-09B3B7F10FD5}"/>
            </a:ext>
          </a:extLst>
        </cdr:cNvPr>
        <cdr:cNvSpPr txBox="1"/>
      </cdr:nvSpPr>
      <cdr:spPr>
        <a:xfrm xmlns:a="http://schemas.openxmlformats.org/drawingml/2006/main">
          <a:off x="133350" y="2286001"/>
          <a:ext cx="5076825" cy="333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pt-BR" sz="800">
              <a:latin typeface="Abadi" panose="020B0604020104020204" pitchFamily="34" charset="0"/>
            </a:rPr>
            <a:t>*The increase in the 2021 severity rate result comes from an accident with lost time that occurred in 2020, which impacted 183 days debited in 2021.</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89E29739-036F-41EE-ADCD-F009986380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514349</xdr:colOff>
      <xdr:row>0</xdr:row>
      <xdr:rowOff>114300</xdr:rowOff>
    </xdr:from>
    <xdr:to>
      <xdr:col>6</xdr:col>
      <xdr:colOff>1378349</xdr:colOff>
      <xdr:row>2</xdr:row>
      <xdr:rowOff>93300</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70D083A4-0CAD-4E18-AF98-13EA5E41008A}"/>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1533523</xdr:colOff>
      <xdr:row>0</xdr:row>
      <xdr:rowOff>114300</xdr:rowOff>
    </xdr:from>
    <xdr:to>
      <xdr:col>6</xdr:col>
      <xdr:colOff>2397523</xdr:colOff>
      <xdr:row>2</xdr:row>
      <xdr:rowOff>93300</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E9386CF5-2114-43F2-BCB6-4AB916CF7242}"/>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6</xdr:col>
      <xdr:colOff>2552697</xdr:colOff>
      <xdr:row>0</xdr:row>
      <xdr:rowOff>114300</xdr:rowOff>
    </xdr:from>
    <xdr:to>
      <xdr:col>7</xdr:col>
      <xdr:colOff>844947</xdr:colOff>
      <xdr:row>2</xdr:row>
      <xdr:rowOff>93300</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F3948AE5-D2E1-43D9-A0E5-7A94B80B11B4}"/>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8</xdr:col>
      <xdr:colOff>47623</xdr:colOff>
      <xdr:row>0</xdr:row>
      <xdr:rowOff>114300</xdr:rowOff>
    </xdr:from>
    <xdr:to>
      <xdr:col>8</xdr:col>
      <xdr:colOff>911623</xdr:colOff>
      <xdr:row>2</xdr:row>
      <xdr:rowOff>93300</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A4ECA214-2609-4FE4-8CE8-C583A9FC3C68}"/>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704850</xdr:colOff>
      <xdr:row>0</xdr:row>
      <xdr:rowOff>114300</xdr:rowOff>
    </xdr:from>
    <xdr:to>
      <xdr:col>6</xdr:col>
      <xdr:colOff>359175</xdr:colOff>
      <xdr:row>2</xdr:row>
      <xdr:rowOff>93300</xdr:rowOff>
    </xdr:to>
    <xdr:sp macro="" textlink="">
      <xdr:nvSpPr>
        <xdr:cNvPr id="17" name="Retângulo: Cantos Arredondados 16">
          <a:hlinkClick xmlns:r="http://schemas.openxmlformats.org/officeDocument/2006/relationships" r:id="rId6"/>
          <a:extLst>
            <a:ext uri="{FF2B5EF4-FFF2-40B4-BE49-F238E27FC236}">
              <a16:creationId xmlns:a16="http://schemas.microsoft.com/office/drawing/2014/main" id="{A90B4DB3-AC85-4670-B38C-7E673B7D5851}"/>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1F2442C0-BAC9-4C3A-9918-2B373BACE5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1</xdr:col>
      <xdr:colOff>733425</xdr:colOff>
      <xdr:row>29</xdr:row>
      <xdr:rowOff>19049</xdr:rowOff>
    </xdr:from>
    <xdr:to>
      <xdr:col>3</xdr:col>
      <xdr:colOff>495300</xdr:colOff>
      <xdr:row>45</xdr:row>
      <xdr:rowOff>123824</xdr:rowOff>
    </xdr:to>
    <xdr:grpSp>
      <xdr:nvGrpSpPr>
        <xdr:cNvPr id="6" name="Agrupar 5">
          <a:extLst>
            <a:ext uri="{FF2B5EF4-FFF2-40B4-BE49-F238E27FC236}">
              <a16:creationId xmlns:a16="http://schemas.microsoft.com/office/drawing/2014/main" id="{A643233A-CBBB-4E78-95BC-AF06257471D3}"/>
            </a:ext>
          </a:extLst>
        </xdr:cNvPr>
        <xdr:cNvGrpSpPr/>
      </xdr:nvGrpSpPr>
      <xdr:grpSpPr>
        <a:xfrm>
          <a:off x="923925" y="2190750"/>
          <a:ext cx="3286125" cy="0"/>
          <a:chOff x="923925" y="4629149"/>
          <a:chExt cx="3286125" cy="2714625"/>
        </a:xfrm>
      </xdr:grpSpPr>
      <xdr:grpSp>
        <xdr:nvGrpSpPr>
          <xdr:cNvPr id="45" name="Agrupar 44">
            <a:extLst>
              <a:ext uri="{FF2B5EF4-FFF2-40B4-BE49-F238E27FC236}">
                <a16:creationId xmlns:a16="http://schemas.microsoft.com/office/drawing/2014/main" id="{F6531D60-2164-4EC2-93C0-9F7B4099B6A7}"/>
              </a:ext>
            </a:extLst>
          </xdr:cNvPr>
          <xdr:cNvGrpSpPr/>
        </xdr:nvGrpSpPr>
        <xdr:grpSpPr>
          <a:xfrm>
            <a:off x="923925" y="4629149"/>
            <a:ext cx="3286125" cy="2238376"/>
            <a:chOff x="923925" y="2686049"/>
            <a:chExt cx="3286125" cy="2238376"/>
          </a:xfrm>
        </xdr:grpSpPr>
        <xdr:sp macro="" textlink="">
          <xdr:nvSpPr>
            <xdr:cNvPr id="14" name="Retângulo 13">
              <a:extLst>
                <a:ext uri="{FF2B5EF4-FFF2-40B4-BE49-F238E27FC236}">
                  <a16:creationId xmlns:a16="http://schemas.microsoft.com/office/drawing/2014/main" id="{AA79AAFD-9C10-4BF8-864A-0B5CC78426A7}"/>
                </a:ext>
              </a:extLst>
            </xdr:cNvPr>
            <xdr:cNvSpPr/>
          </xdr:nvSpPr>
          <xdr:spPr>
            <a:xfrm>
              <a:off x="923925" y="26860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General Assembly</a:t>
              </a:r>
            </a:p>
          </xdr:txBody>
        </xdr:sp>
        <xdr:sp macro="" textlink="">
          <xdr:nvSpPr>
            <xdr:cNvPr id="15" name="Retângulo 14">
              <a:extLst>
                <a:ext uri="{FF2B5EF4-FFF2-40B4-BE49-F238E27FC236}">
                  <a16:creationId xmlns:a16="http://schemas.microsoft.com/office/drawing/2014/main" id="{28935041-002E-4C09-8982-CC139917D617}"/>
                </a:ext>
              </a:extLst>
            </xdr:cNvPr>
            <xdr:cNvSpPr/>
          </xdr:nvSpPr>
          <xdr:spPr>
            <a:xfrm>
              <a:off x="923925" y="3609974"/>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Board of Directors</a:t>
              </a:r>
            </a:p>
          </xdr:txBody>
        </xdr:sp>
        <xdr:sp macro="" textlink="">
          <xdr:nvSpPr>
            <xdr:cNvPr id="16" name="Retângulo 15">
              <a:extLst>
                <a:ext uri="{FF2B5EF4-FFF2-40B4-BE49-F238E27FC236}">
                  <a16:creationId xmlns:a16="http://schemas.microsoft.com/office/drawing/2014/main" id="{7EE2FCB7-A4B0-4236-8E70-1388B614E880}"/>
                </a:ext>
              </a:extLst>
            </xdr:cNvPr>
            <xdr:cNvSpPr/>
          </xdr:nvSpPr>
          <xdr:spPr>
            <a:xfrm>
              <a:off x="923925" y="4476749"/>
              <a:ext cx="1000125"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Executive Board</a:t>
              </a:r>
            </a:p>
          </xdr:txBody>
        </xdr:sp>
        <xdr:cxnSp macro="">
          <xdr:nvCxnSpPr>
            <xdr:cNvPr id="18" name="Conector reto 17">
              <a:extLst>
                <a:ext uri="{FF2B5EF4-FFF2-40B4-BE49-F238E27FC236}">
                  <a16:creationId xmlns:a16="http://schemas.microsoft.com/office/drawing/2014/main" id="{DEDDF2E8-1BEB-4C64-94CB-506E2781FCBA}"/>
                </a:ext>
              </a:extLst>
            </xdr:cNvPr>
            <xdr:cNvCxnSpPr>
              <a:stCxn id="14" idx="2"/>
              <a:endCxn id="15" idx="0"/>
            </xdr:cNvCxnSpPr>
          </xdr:nvCxnSpPr>
          <xdr:spPr>
            <a:xfrm>
              <a:off x="1423988" y="3133725"/>
              <a:ext cx="0" cy="47624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9" name="Conector reto 18">
              <a:extLst>
                <a:ext uri="{FF2B5EF4-FFF2-40B4-BE49-F238E27FC236}">
                  <a16:creationId xmlns:a16="http://schemas.microsoft.com/office/drawing/2014/main" id="{C5D5E5F5-8C76-479E-B61B-AF9C8DAE1393}"/>
                </a:ext>
              </a:extLst>
            </xdr:cNvPr>
            <xdr:cNvCxnSpPr>
              <a:stCxn id="15" idx="2"/>
              <a:endCxn id="16" idx="0"/>
            </xdr:cNvCxnSpPr>
          </xdr:nvCxnSpPr>
          <xdr:spPr>
            <a:xfrm>
              <a:off x="1423988" y="4057650"/>
              <a:ext cx="0" cy="419099"/>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2" name="Retângulo 21">
              <a:extLst>
                <a:ext uri="{FF2B5EF4-FFF2-40B4-BE49-F238E27FC236}">
                  <a16:creationId xmlns:a16="http://schemas.microsoft.com/office/drawing/2014/main" id="{9B63B01B-4BE6-4D52-B7A9-2C40EA2786D4}"/>
                </a:ext>
              </a:extLst>
            </xdr:cNvPr>
            <xdr:cNvSpPr/>
          </xdr:nvSpPr>
          <xdr:spPr>
            <a:xfrm>
              <a:off x="2066924" y="3057524"/>
              <a:ext cx="1000800" cy="447676"/>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a:solidFill>
                    <a:schemeClr val="accent1"/>
                  </a:solidFill>
                  <a:latin typeface="Abadi" panose="020B0604020104020204" pitchFamily="34" charset="0"/>
                </a:rPr>
                <a:t>Fiscal Council</a:t>
              </a:r>
            </a:p>
          </xdr:txBody>
        </xdr:sp>
        <xdr:cxnSp macro="">
          <xdr:nvCxnSpPr>
            <xdr:cNvPr id="23" name="Conector reto 22">
              <a:extLst>
                <a:ext uri="{FF2B5EF4-FFF2-40B4-BE49-F238E27FC236}">
                  <a16:creationId xmlns:a16="http://schemas.microsoft.com/office/drawing/2014/main" id="{90071C5A-C5A9-4729-8F61-D8E261CE2757}"/>
                </a:ext>
              </a:extLst>
            </xdr:cNvPr>
            <xdr:cNvCxnSpPr>
              <a:stCxn id="22" idx="1"/>
            </xdr:cNvCxnSpPr>
          </xdr:nvCxnSpPr>
          <xdr:spPr>
            <a:xfrm flipH="1">
              <a:off x="1419225" y="3281362"/>
              <a:ext cx="647699"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Conector reto 28">
              <a:extLst>
                <a:ext uri="{FF2B5EF4-FFF2-40B4-BE49-F238E27FC236}">
                  <a16:creationId xmlns:a16="http://schemas.microsoft.com/office/drawing/2014/main" id="{41726DFE-CB28-4880-9DE9-A43806228482}"/>
                </a:ext>
              </a:extLst>
            </xdr:cNvPr>
            <xdr:cNvCxnSpPr>
              <a:endCxn id="15" idx="3"/>
            </xdr:cNvCxnSpPr>
          </xdr:nvCxnSpPr>
          <xdr:spPr>
            <a:xfrm flipH="1">
              <a:off x="1924050" y="3829050"/>
              <a:ext cx="152400"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0" name="Retângulo 29">
              <a:extLst>
                <a:ext uri="{FF2B5EF4-FFF2-40B4-BE49-F238E27FC236}">
                  <a16:creationId xmlns:a16="http://schemas.microsoft.com/office/drawing/2014/main" id="{65E6F1EC-545A-497A-8B0F-E30CE7F74CFA}"/>
                </a:ext>
              </a:extLst>
            </xdr:cNvPr>
            <xdr:cNvSpPr/>
          </xdr:nvSpPr>
          <xdr:spPr>
            <a:xfrm>
              <a:off x="2066924" y="3609973"/>
              <a:ext cx="2143126" cy="762002"/>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1050">
                  <a:solidFill>
                    <a:schemeClr val="accent1"/>
                  </a:solidFill>
                  <a:latin typeface="Abadi" panose="020B0604020104020204" pitchFamily="34" charset="0"/>
                </a:rPr>
                <a:t>Committees:</a:t>
              </a:r>
            </a:p>
            <a:p>
              <a:pPr algn="l"/>
              <a:r>
                <a:rPr lang="pt-BR" sz="900" baseline="0">
                  <a:solidFill>
                    <a:schemeClr val="accent1"/>
                  </a:solidFill>
                  <a:latin typeface="Abadi" panose="020B0604020104020204" pitchFamily="34" charset="0"/>
                </a:rPr>
                <a:t> - Strategy and Management</a:t>
              </a:r>
            </a:p>
            <a:p>
              <a:pPr algn="l"/>
              <a:r>
                <a:rPr lang="pt-BR" sz="900" baseline="0">
                  <a:solidFill>
                    <a:schemeClr val="accent1"/>
                  </a:solidFill>
                  <a:latin typeface="Abadi" panose="020B0604020104020204" pitchFamily="34" charset="0"/>
                </a:rPr>
                <a:t> - Compensation and Personnel</a:t>
              </a:r>
            </a:p>
            <a:p>
              <a:pPr algn="l"/>
              <a:r>
                <a:rPr lang="pt-BR" sz="900" baseline="0">
                  <a:solidFill>
                    <a:schemeClr val="accent1"/>
                  </a:solidFill>
                  <a:latin typeface="Abadi" panose="020B0604020104020204" pitchFamily="34" charset="0"/>
                </a:rPr>
                <a:t> - Governance, Ethics and Sustainability</a:t>
              </a:r>
            </a:p>
            <a:p>
              <a:pPr algn="l"/>
              <a:r>
                <a:rPr lang="pt-BR" sz="900" baseline="0">
                  <a:solidFill>
                    <a:schemeClr val="accent1"/>
                  </a:solidFill>
                  <a:latin typeface="Abadi" panose="020B0604020104020204" pitchFamily="34" charset="0"/>
                </a:rPr>
                <a:t> - Audit (statutory)</a:t>
              </a:r>
              <a:endParaRPr lang="pt-BR" sz="1050">
                <a:solidFill>
                  <a:schemeClr val="accent1"/>
                </a:solidFill>
                <a:latin typeface="Abadi" panose="020B0604020104020204" pitchFamily="34" charset="0"/>
              </a:endParaRPr>
            </a:p>
          </xdr:txBody>
        </xdr:sp>
      </xdr:grpSp>
      <xdr:cxnSp macro="">
        <xdr:nvCxnSpPr>
          <xdr:cNvPr id="20" name="Conector reto 19">
            <a:extLst>
              <a:ext uri="{FF2B5EF4-FFF2-40B4-BE49-F238E27FC236}">
                <a16:creationId xmlns:a16="http://schemas.microsoft.com/office/drawing/2014/main" id="{5C50557D-1E19-4433-B654-E6C89EDA4609}"/>
              </a:ext>
            </a:extLst>
          </xdr:cNvPr>
          <xdr:cNvCxnSpPr>
            <a:endCxn id="16" idx="3"/>
          </xdr:cNvCxnSpPr>
        </xdr:nvCxnSpPr>
        <xdr:spPr>
          <a:xfrm flipH="1">
            <a:off x="1924050" y="6600826"/>
            <a:ext cx="180975" cy="0"/>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21" name="Retângulo 20">
            <a:extLst>
              <a:ext uri="{FF2B5EF4-FFF2-40B4-BE49-F238E27FC236}">
                <a16:creationId xmlns:a16="http://schemas.microsoft.com/office/drawing/2014/main" id="{A8C0DF91-B0F0-4198-BCD5-265569E8A512}"/>
              </a:ext>
            </a:extLst>
          </xdr:cNvPr>
          <xdr:cNvSpPr/>
        </xdr:nvSpPr>
        <xdr:spPr>
          <a:xfrm>
            <a:off x="2066923" y="6419849"/>
            <a:ext cx="1000800" cy="923925"/>
          </a:xfrm>
          <a:prstGeom prst="rect">
            <a:avLst/>
          </a:prstGeom>
          <a:solidFill>
            <a:schemeClr val="bg1">
              <a:lumMod val="95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1050">
                <a:solidFill>
                  <a:schemeClr val="accent1"/>
                </a:solidFill>
                <a:latin typeface="Abadi" panose="020B0604020104020204" pitchFamily="34" charset="0"/>
              </a:rPr>
              <a:t>Foruns:</a:t>
            </a:r>
          </a:p>
          <a:p>
            <a:pPr algn="l"/>
            <a:r>
              <a:rPr lang="pt-BR" sz="900" baseline="0">
                <a:solidFill>
                  <a:schemeClr val="accent1"/>
                </a:solidFill>
                <a:latin typeface="Abadi" panose="020B0604020104020204" pitchFamily="34" charset="0"/>
              </a:rPr>
              <a:t> - Exploration</a:t>
            </a:r>
          </a:p>
          <a:p>
            <a:pPr algn="l"/>
            <a:r>
              <a:rPr lang="pt-BR" sz="900" baseline="0">
                <a:solidFill>
                  <a:schemeClr val="accent1"/>
                </a:solidFill>
                <a:latin typeface="Abadi" panose="020B0604020104020204" pitchFamily="34" charset="0"/>
              </a:rPr>
              <a:t> - Operations</a:t>
            </a:r>
          </a:p>
          <a:p>
            <a:pPr algn="l"/>
            <a:r>
              <a:rPr lang="pt-BR" sz="900" baseline="0">
                <a:solidFill>
                  <a:schemeClr val="accent1"/>
                </a:solidFill>
                <a:latin typeface="Abadi" panose="020B0604020104020204" pitchFamily="34" charset="0"/>
              </a:rPr>
              <a:t> - Business</a:t>
            </a:r>
          </a:p>
          <a:p>
            <a:pPr algn="l"/>
            <a:r>
              <a:rPr lang="pt-BR" sz="900" baseline="0">
                <a:solidFill>
                  <a:schemeClr val="accent1"/>
                </a:solidFill>
                <a:latin typeface="Abadi" panose="020B0604020104020204" pitchFamily="34" charset="0"/>
              </a:rPr>
              <a:t> - Management</a:t>
            </a:r>
          </a:p>
          <a:p>
            <a:pPr algn="l"/>
            <a:r>
              <a:rPr lang="pt-BR" sz="900" baseline="0">
                <a:solidFill>
                  <a:schemeClr val="accent1"/>
                </a:solidFill>
                <a:latin typeface="Abadi" panose="020B0604020104020204" pitchFamily="34" charset="0"/>
              </a:rPr>
              <a:t> - Risks</a:t>
            </a:r>
            <a:endParaRPr lang="pt-BR" sz="1050">
              <a:solidFill>
                <a:schemeClr val="accent1"/>
              </a:solidFill>
              <a:latin typeface="Abadi" panose="020B0604020104020204" pitchFamily="34" charset="0"/>
            </a:endParaRPr>
          </a:p>
        </xdr:txBody>
      </xdr:sp>
    </xdr:grpSp>
    <xdr:clientData/>
  </xdr:twoCellAnchor>
  <xdr:twoCellAnchor>
    <xdr:from>
      <xdr:col>6</xdr:col>
      <xdr:colOff>1466849</xdr:colOff>
      <xdr:row>0</xdr:row>
      <xdr:rowOff>114300</xdr:rowOff>
    </xdr:from>
    <xdr:to>
      <xdr:col>6</xdr:col>
      <xdr:colOff>2330849</xdr:colOff>
      <xdr:row>2</xdr:row>
      <xdr:rowOff>93300</xdr:rowOff>
    </xdr:to>
    <xdr:sp macro="" textlink="">
      <xdr:nvSpPr>
        <xdr:cNvPr id="24" name="Retângulo: Cantos Arredondados 23">
          <a:hlinkClick xmlns:r="http://schemas.openxmlformats.org/officeDocument/2006/relationships" r:id="rId2"/>
          <a:extLst>
            <a:ext uri="{FF2B5EF4-FFF2-40B4-BE49-F238E27FC236}">
              <a16:creationId xmlns:a16="http://schemas.microsoft.com/office/drawing/2014/main" id="{B0B2D7CE-82F7-4D23-ACA3-3B8FB70E01C6}"/>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302023</xdr:colOff>
      <xdr:row>2</xdr:row>
      <xdr:rowOff>93300</xdr:rowOff>
    </xdr:to>
    <xdr:sp macro="" textlink="">
      <xdr:nvSpPr>
        <xdr:cNvPr id="25" name="Retângulo: Cantos Arredondados 24">
          <a:hlinkClick xmlns:r="http://schemas.openxmlformats.org/officeDocument/2006/relationships" r:id="rId3"/>
          <a:extLst>
            <a:ext uri="{FF2B5EF4-FFF2-40B4-BE49-F238E27FC236}">
              <a16:creationId xmlns:a16="http://schemas.microsoft.com/office/drawing/2014/main" id="{20D7EC42-A5AA-497B-85B6-051613DFEB33}"/>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SASB</a:t>
          </a:r>
        </a:p>
      </xdr:txBody>
    </xdr:sp>
    <xdr:clientData/>
  </xdr:twoCellAnchor>
  <xdr:twoCellAnchor>
    <xdr:from>
      <xdr:col>7</xdr:col>
      <xdr:colOff>457197</xdr:colOff>
      <xdr:row>0</xdr:row>
      <xdr:rowOff>114300</xdr:rowOff>
    </xdr:from>
    <xdr:to>
      <xdr:col>7</xdr:col>
      <xdr:colOff>1321197</xdr:colOff>
      <xdr:row>2</xdr:row>
      <xdr:rowOff>93300</xdr:rowOff>
    </xdr:to>
    <xdr:sp macro="" textlink="">
      <xdr:nvSpPr>
        <xdr:cNvPr id="26" name="Retângulo: Cantos Arredondados 25">
          <a:hlinkClick xmlns:r="http://schemas.openxmlformats.org/officeDocument/2006/relationships" r:id="rId4"/>
          <a:extLst>
            <a:ext uri="{FF2B5EF4-FFF2-40B4-BE49-F238E27FC236}">
              <a16:creationId xmlns:a16="http://schemas.microsoft.com/office/drawing/2014/main" id="{98ECBD2B-D9CF-42B6-9A40-C01CF90992C5}"/>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TCFD</a:t>
          </a:r>
        </a:p>
      </xdr:txBody>
    </xdr:sp>
    <xdr:clientData/>
  </xdr:twoCellAnchor>
  <xdr:twoCellAnchor>
    <xdr:from>
      <xdr:col>7</xdr:col>
      <xdr:colOff>1476373</xdr:colOff>
      <xdr:row>0</xdr:row>
      <xdr:rowOff>114300</xdr:rowOff>
    </xdr:from>
    <xdr:to>
      <xdr:col>7</xdr:col>
      <xdr:colOff>2340373</xdr:colOff>
      <xdr:row>2</xdr:row>
      <xdr:rowOff>93300</xdr:rowOff>
    </xdr:to>
    <xdr:sp macro="" textlink="">
      <xdr:nvSpPr>
        <xdr:cNvPr id="27" name="Retângulo: Cantos Arredondados 26">
          <a:hlinkClick xmlns:r="http://schemas.openxmlformats.org/officeDocument/2006/relationships" r:id="rId5"/>
          <a:extLst>
            <a:ext uri="{FF2B5EF4-FFF2-40B4-BE49-F238E27FC236}">
              <a16:creationId xmlns:a16="http://schemas.microsoft.com/office/drawing/2014/main" id="{0AB7EAFF-8931-4F00-A2CA-A59D4A110B68}"/>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28" name="Retângulo: Cantos Arredondados 27">
          <a:hlinkClick xmlns:r="http://schemas.openxmlformats.org/officeDocument/2006/relationships" r:id="rId6"/>
          <a:extLst>
            <a:ext uri="{FF2B5EF4-FFF2-40B4-BE49-F238E27FC236}">
              <a16:creationId xmlns:a16="http://schemas.microsoft.com/office/drawing/2014/main" id="{6021554C-74EA-4FE5-B071-5AC6BD96F3DB}"/>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a:latin typeface="Abadi" panose="020B0604020104020204" pitchFamily="34" charset="0"/>
            </a:rPr>
            <a:t>Summary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2</xdr:col>
      <xdr:colOff>30606</xdr:colOff>
      <xdr:row>2</xdr:row>
      <xdr:rowOff>11775</xdr:rowOff>
    </xdr:to>
    <xdr:pic>
      <xdr:nvPicPr>
        <xdr:cNvPr id="9" name="Imagem 8">
          <a:extLst>
            <a:ext uri="{FF2B5EF4-FFF2-40B4-BE49-F238E27FC236}">
              <a16:creationId xmlns:a16="http://schemas.microsoft.com/office/drawing/2014/main" id="{1FBB3145-2876-4DD3-A489-A9EA45A597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3</xdr:col>
      <xdr:colOff>2867024</xdr:colOff>
      <xdr:row>0</xdr:row>
      <xdr:rowOff>104773</xdr:rowOff>
    </xdr:from>
    <xdr:to>
      <xdr:col>3</xdr:col>
      <xdr:colOff>3731024</xdr:colOff>
      <xdr:row>2</xdr:row>
      <xdr:rowOff>83773</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3B1E2355-FDE3-4C06-9BCC-DCB49C21C867}"/>
            </a:ext>
          </a:extLst>
        </xdr:cNvPr>
        <xdr:cNvSpPr/>
      </xdr:nvSpPr>
      <xdr:spPr>
        <a:xfrm>
          <a:off x="7324724"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editAs="oneCell">
    <xdr:from>
      <xdr:col>6</xdr:col>
      <xdr:colOff>157548</xdr:colOff>
      <xdr:row>27</xdr:row>
      <xdr:rowOff>44918</xdr:rowOff>
    </xdr:from>
    <xdr:to>
      <xdr:col>6</xdr:col>
      <xdr:colOff>409548</xdr:colOff>
      <xdr:row>27</xdr:row>
      <xdr:rowOff>296918</xdr:rowOff>
    </xdr:to>
    <xdr:pic>
      <xdr:nvPicPr>
        <xdr:cNvPr id="43" name="Imagem 42">
          <a:extLst>
            <a:ext uri="{FF2B5EF4-FFF2-40B4-BE49-F238E27FC236}">
              <a16:creationId xmlns:a16="http://schemas.microsoft.com/office/drawing/2014/main" id="{6082CC57-DF85-431B-BF0A-1FAAA91D37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0298" y="6960068"/>
          <a:ext cx="252000" cy="252000"/>
        </a:xfrm>
        <a:prstGeom prst="rect">
          <a:avLst/>
        </a:prstGeom>
      </xdr:spPr>
    </xdr:pic>
    <xdr:clientData/>
  </xdr:twoCellAnchor>
  <xdr:twoCellAnchor editAs="oneCell">
    <xdr:from>
      <xdr:col>6</xdr:col>
      <xdr:colOff>449266</xdr:colOff>
      <xdr:row>27</xdr:row>
      <xdr:rowOff>44917</xdr:rowOff>
    </xdr:from>
    <xdr:to>
      <xdr:col>6</xdr:col>
      <xdr:colOff>702787</xdr:colOff>
      <xdr:row>27</xdr:row>
      <xdr:rowOff>296917</xdr:rowOff>
    </xdr:to>
    <xdr:pic>
      <xdr:nvPicPr>
        <xdr:cNvPr id="44" name="Imagem 43">
          <a:extLst>
            <a:ext uri="{FF2B5EF4-FFF2-40B4-BE49-F238E27FC236}">
              <a16:creationId xmlns:a16="http://schemas.microsoft.com/office/drawing/2014/main" id="{76F9AF5F-103B-4A05-B6E5-9000553F707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2016" y="6960067"/>
          <a:ext cx="253521" cy="252000"/>
        </a:xfrm>
        <a:prstGeom prst="rect">
          <a:avLst/>
        </a:prstGeom>
      </xdr:spPr>
    </xdr:pic>
    <xdr:clientData/>
  </xdr:twoCellAnchor>
  <xdr:twoCellAnchor editAs="oneCell">
    <xdr:from>
      <xdr:col>6</xdr:col>
      <xdr:colOff>448971</xdr:colOff>
      <xdr:row>38</xdr:row>
      <xdr:rowOff>39153</xdr:rowOff>
    </xdr:from>
    <xdr:to>
      <xdr:col>6</xdr:col>
      <xdr:colOff>708766</xdr:colOff>
      <xdr:row>38</xdr:row>
      <xdr:rowOff>291153</xdr:rowOff>
    </xdr:to>
    <xdr:pic>
      <xdr:nvPicPr>
        <xdr:cNvPr id="45" name="Imagem 44">
          <a:extLst>
            <a:ext uri="{FF2B5EF4-FFF2-40B4-BE49-F238E27FC236}">
              <a16:creationId xmlns:a16="http://schemas.microsoft.com/office/drawing/2014/main" id="{5B92962A-A9BE-408D-8C2B-5B0B3EBA95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1721" y="9764178"/>
          <a:ext cx="259795" cy="252000"/>
        </a:xfrm>
        <a:prstGeom prst="rect">
          <a:avLst/>
        </a:prstGeom>
      </xdr:spPr>
    </xdr:pic>
    <xdr:clientData/>
  </xdr:twoCellAnchor>
  <xdr:twoCellAnchor editAs="oneCell">
    <xdr:from>
      <xdr:col>6</xdr:col>
      <xdr:colOff>455543</xdr:colOff>
      <xdr:row>44</xdr:row>
      <xdr:rowOff>44726</xdr:rowOff>
    </xdr:from>
    <xdr:to>
      <xdr:col>6</xdr:col>
      <xdr:colOff>715338</xdr:colOff>
      <xdr:row>44</xdr:row>
      <xdr:rowOff>296726</xdr:rowOff>
    </xdr:to>
    <xdr:pic>
      <xdr:nvPicPr>
        <xdr:cNvPr id="47" name="Imagem 46">
          <a:extLst>
            <a:ext uri="{FF2B5EF4-FFF2-40B4-BE49-F238E27FC236}">
              <a16:creationId xmlns:a16="http://schemas.microsoft.com/office/drawing/2014/main" id="{A632630E-A16B-4804-935E-A9D313B8A1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twoCellAnchor>
  <xdr:twoCellAnchor editAs="oneCell">
    <xdr:from>
      <xdr:col>6</xdr:col>
      <xdr:colOff>455544</xdr:colOff>
      <xdr:row>45</xdr:row>
      <xdr:rowOff>36443</xdr:rowOff>
    </xdr:from>
    <xdr:to>
      <xdr:col>6</xdr:col>
      <xdr:colOff>715339</xdr:colOff>
      <xdr:row>45</xdr:row>
      <xdr:rowOff>288443</xdr:rowOff>
    </xdr:to>
    <xdr:pic>
      <xdr:nvPicPr>
        <xdr:cNvPr id="48" name="Imagem 47">
          <a:extLst>
            <a:ext uri="{FF2B5EF4-FFF2-40B4-BE49-F238E27FC236}">
              <a16:creationId xmlns:a16="http://schemas.microsoft.com/office/drawing/2014/main" id="{E60B4DBD-6E04-46CE-A712-62630CEBE0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4" y="12542768"/>
          <a:ext cx="259795" cy="252000"/>
        </a:xfrm>
        <a:prstGeom prst="rect">
          <a:avLst/>
        </a:prstGeom>
      </xdr:spPr>
    </xdr:pic>
    <xdr:clientData/>
  </xdr:twoCellAnchor>
  <xdr:twoCellAnchor editAs="oneCell">
    <xdr:from>
      <xdr:col>6</xdr:col>
      <xdr:colOff>149087</xdr:colOff>
      <xdr:row>45</xdr:row>
      <xdr:rowOff>36444</xdr:rowOff>
    </xdr:from>
    <xdr:to>
      <xdr:col>6</xdr:col>
      <xdr:colOff>402608</xdr:colOff>
      <xdr:row>45</xdr:row>
      <xdr:rowOff>288444</xdr:rowOff>
    </xdr:to>
    <xdr:pic>
      <xdr:nvPicPr>
        <xdr:cNvPr id="53" name="Imagem 52">
          <a:extLst>
            <a:ext uri="{FF2B5EF4-FFF2-40B4-BE49-F238E27FC236}">
              <a16:creationId xmlns:a16="http://schemas.microsoft.com/office/drawing/2014/main" id="{A4C60188-D421-405A-A548-0FF940EC4FA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21837" y="12542769"/>
          <a:ext cx="253521" cy="252000"/>
        </a:xfrm>
        <a:prstGeom prst="rect">
          <a:avLst/>
        </a:prstGeom>
      </xdr:spPr>
    </xdr:pic>
    <xdr:clientData/>
  </xdr:twoCellAnchor>
  <xdr:twoCellAnchor editAs="oneCell">
    <xdr:from>
      <xdr:col>6</xdr:col>
      <xdr:colOff>438978</xdr:colOff>
      <xdr:row>65</xdr:row>
      <xdr:rowOff>47211</xdr:rowOff>
    </xdr:from>
    <xdr:to>
      <xdr:col>6</xdr:col>
      <xdr:colOff>692497</xdr:colOff>
      <xdr:row>65</xdr:row>
      <xdr:rowOff>299211</xdr:rowOff>
    </xdr:to>
    <xdr:pic>
      <xdr:nvPicPr>
        <xdr:cNvPr id="57" name="Imagem 56">
          <a:extLst>
            <a:ext uri="{FF2B5EF4-FFF2-40B4-BE49-F238E27FC236}">
              <a16:creationId xmlns:a16="http://schemas.microsoft.com/office/drawing/2014/main" id="{78FD9A90-808F-4E30-AF9B-8E00D47CBB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16478" y="23554911"/>
          <a:ext cx="253519" cy="252000"/>
        </a:xfrm>
        <a:prstGeom prst="rect">
          <a:avLst/>
        </a:prstGeom>
      </xdr:spPr>
    </xdr:pic>
    <xdr:clientData/>
  </xdr:twoCellAnchor>
  <xdr:twoCellAnchor editAs="oneCell">
    <xdr:from>
      <xdr:col>6</xdr:col>
      <xdr:colOff>442292</xdr:colOff>
      <xdr:row>49</xdr:row>
      <xdr:rowOff>39756</xdr:rowOff>
    </xdr:from>
    <xdr:to>
      <xdr:col>6</xdr:col>
      <xdr:colOff>702087</xdr:colOff>
      <xdr:row>49</xdr:row>
      <xdr:rowOff>291756</xdr:rowOff>
    </xdr:to>
    <xdr:pic>
      <xdr:nvPicPr>
        <xdr:cNvPr id="58" name="Imagem 57">
          <a:extLst>
            <a:ext uri="{FF2B5EF4-FFF2-40B4-BE49-F238E27FC236}">
              <a16:creationId xmlns:a16="http://schemas.microsoft.com/office/drawing/2014/main" id="{A1CB07CD-853E-4CAE-8A55-870D1F91F1C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5042" y="13193781"/>
          <a:ext cx="259795" cy="252000"/>
        </a:xfrm>
        <a:prstGeom prst="rect">
          <a:avLst/>
        </a:prstGeom>
      </xdr:spPr>
    </xdr:pic>
    <xdr:clientData/>
  </xdr:twoCellAnchor>
  <xdr:twoCellAnchor editAs="oneCell">
    <xdr:from>
      <xdr:col>6</xdr:col>
      <xdr:colOff>455543</xdr:colOff>
      <xdr:row>89</xdr:row>
      <xdr:rowOff>45969</xdr:rowOff>
    </xdr:from>
    <xdr:to>
      <xdr:col>6</xdr:col>
      <xdr:colOff>709064</xdr:colOff>
      <xdr:row>89</xdr:row>
      <xdr:rowOff>297969</xdr:rowOff>
    </xdr:to>
    <xdr:pic>
      <xdr:nvPicPr>
        <xdr:cNvPr id="66" name="Imagem 65">
          <a:extLst>
            <a:ext uri="{FF2B5EF4-FFF2-40B4-BE49-F238E27FC236}">
              <a16:creationId xmlns:a16="http://schemas.microsoft.com/office/drawing/2014/main" id="{EAA5495E-9A75-4FFE-8F52-36497D8F9C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28293" y="25753944"/>
          <a:ext cx="253521" cy="252000"/>
        </a:xfrm>
        <a:prstGeom prst="rect">
          <a:avLst/>
        </a:prstGeom>
      </xdr:spPr>
    </xdr:pic>
    <xdr:clientData/>
  </xdr:twoCellAnchor>
  <xdr:twoCellAnchor editAs="oneCell">
    <xdr:from>
      <xdr:col>6</xdr:col>
      <xdr:colOff>447262</xdr:colOff>
      <xdr:row>87</xdr:row>
      <xdr:rowOff>45968</xdr:rowOff>
    </xdr:from>
    <xdr:to>
      <xdr:col>6</xdr:col>
      <xdr:colOff>700781</xdr:colOff>
      <xdr:row>87</xdr:row>
      <xdr:rowOff>297968</xdr:rowOff>
    </xdr:to>
    <xdr:pic>
      <xdr:nvPicPr>
        <xdr:cNvPr id="67" name="Imagem 66">
          <a:extLst>
            <a:ext uri="{FF2B5EF4-FFF2-40B4-BE49-F238E27FC236}">
              <a16:creationId xmlns:a16="http://schemas.microsoft.com/office/drawing/2014/main" id="{BB36B4A6-AC80-41B7-A0A3-3DEC80679CF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20012" y="25430093"/>
          <a:ext cx="253519" cy="252000"/>
        </a:xfrm>
        <a:prstGeom prst="rect">
          <a:avLst/>
        </a:prstGeom>
      </xdr:spPr>
    </xdr:pic>
    <xdr:clientData/>
  </xdr:twoCellAnchor>
  <xdr:oneCellAnchor>
    <xdr:from>
      <xdr:col>6</xdr:col>
      <xdr:colOff>439446</xdr:colOff>
      <xdr:row>32</xdr:row>
      <xdr:rowOff>58203</xdr:rowOff>
    </xdr:from>
    <xdr:ext cx="259795" cy="252000"/>
    <xdr:pic>
      <xdr:nvPicPr>
        <xdr:cNvPr id="107" name="Imagem 106">
          <a:extLst>
            <a:ext uri="{FF2B5EF4-FFF2-40B4-BE49-F238E27FC236}">
              <a16:creationId xmlns:a16="http://schemas.microsoft.com/office/drawing/2014/main" id="{A66AE3A1-FE8B-441F-9EA8-57F62526A32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16946" y="10821453"/>
          <a:ext cx="259795" cy="252000"/>
        </a:xfrm>
        <a:prstGeom prst="rect">
          <a:avLst/>
        </a:prstGeom>
      </xdr:spPr>
    </xdr:pic>
    <xdr:clientData/>
  </xdr:oneCellAnchor>
  <xdr:oneCellAnchor>
    <xdr:from>
      <xdr:col>6</xdr:col>
      <xdr:colOff>455543</xdr:colOff>
      <xdr:row>46</xdr:row>
      <xdr:rowOff>44726</xdr:rowOff>
    </xdr:from>
    <xdr:ext cx="259795" cy="252000"/>
    <xdr:pic>
      <xdr:nvPicPr>
        <xdr:cNvPr id="108" name="Imagem 107">
          <a:extLst>
            <a:ext uri="{FF2B5EF4-FFF2-40B4-BE49-F238E27FC236}">
              <a16:creationId xmlns:a16="http://schemas.microsoft.com/office/drawing/2014/main" id="{26465F4D-69BD-461C-84F8-C06DE88537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oneCellAnchor>
  <xdr:oneCellAnchor>
    <xdr:from>
      <xdr:col>6</xdr:col>
      <xdr:colOff>455543</xdr:colOff>
      <xdr:row>48</xdr:row>
      <xdr:rowOff>44726</xdr:rowOff>
    </xdr:from>
    <xdr:ext cx="259795" cy="252000"/>
    <xdr:pic>
      <xdr:nvPicPr>
        <xdr:cNvPr id="109" name="Imagem 108">
          <a:extLst>
            <a:ext uri="{FF2B5EF4-FFF2-40B4-BE49-F238E27FC236}">
              <a16:creationId xmlns:a16="http://schemas.microsoft.com/office/drawing/2014/main" id="{97B80CB0-D171-4F54-813E-370C486002E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2227201"/>
          <a:ext cx="259795" cy="252000"/>
        </a:xfrm>
        <a:prstGeom prst="rect">
          <a:avLst/>
        </a:prstGeom>
      </xdr:spPr>
    </xdr:pic>
    <xdr:clientData/>
  </xdr:oneCellAnchor>
  <xdr:oneCellAnchor>
    <xdr:from>
      <xdr:col>6</xdr:col>
      <xdr:colOff>455543</xdr:colOff>
      <xdr:row>52</xdr:row>
      <xdr:rowOff>44726</xdr:rowOff>
    </xdr:from>
    <xdr:ext cx="259795" cy="252000"/>
    <xdr:pic>
      <xdr:nvPicPr>
        <xdr:cNvPr id="110" name="Imagem 109">
          <a:extLst>
            <a:ext uri="{FF2B5EF4-FFF2-40B4-BE49-F238E27FC236}">
              <a16:creationId xmlns:a16="http://schemas.microsoft.com/office/drawing/2014/main" id="{450899A1-92E0-4E53-965A-83E82726E9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3522601"/>
          <a:ext cx="259795" cy="252000"/>
        </a:xfrm>
        <a:prstGeom prst="rect">
          <a:avLst/>
        </a:prstGeom>
      </xdr:spPr>
    </xdr:pic>
    <xdr:clientData/>
  </xdr:oneCellAnchor>
  <xdr:oneCellAnchor>
    <xdr:from>
      <xdr:col>6</xdr:col>
      <xdr:colOff>455543</xdr:colOff>
      <xdr:row>52</xdr:row>
      <xdr:rowOff>44726</xdr:rowOff>
    </xdr:from>
    <xdr:ext cx="259795" cy="252000"/>
    <xdr:pic>
      <xdr:nvPicPr>
        <xdr:cNvPr id="111" name="Imagem 110">
          <a:extLst>
            <a:ext uri="{FF2B5EF4-FFF2-40B4-BE49-F238E27FC236}">
              <a16:creationId xmlns:a16="http://schemas.microsoft.com/office/drawing/2014/main" id="{67E19D61-E2EF-43AA-9BB2-FC666B3FA7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8293" y="13522601"/>
          <a:ext cx="259795" cy="252000"/>
        </a:xfrm>
        <a:prstGeom prst="rect">
          <a:avLst/>
        </a:prstGeom>
      </xdr:spPr>
    </xdr:pic>
    <xdr:clientData/>
  </xdr:oneCellAnchor>
  <xdr:oneCellAnchor>
    <xdr:from>
      <xdr:col>6</xdr:col>
      <xdr:colOff>166412</xdr:colOff>
      <xdr:row>95</xdr:row>
      <xdr:rowOff>53422</xdr:rowOff>
    </xdr:from>
    <xdr:ext cx="252000" cy="252000"/>
    <xdr:pic>
      <xdr:nvPicPr>
        <xdr:cNvPr id="120" name="Imagem 119">
          <a:extLst>
            <a:ext uri="{FF2B5EF4-FFF2-40B4-BE49-F238E27FC236}">
              <a16:creationId xmlns:a16="http://schemas.microsoft.com/office/drawing/2014/main" id="{2E29FAE8-22EE-404B-BFB0-5CDBE5623F7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9162" y="27056797"/>
          <a:ext cx="252000" cy="252000"/>
        </a:xfrm>
        <a:prstGeom prst="rect">
          <a:avLst/>
        </a:prstGeom>
      </xdr:spPr>
    </xdr:pic>
    <xdr:clientData/>
  </xdr:oneCellAnchor>
  <xdr:oneCellAnchor>
    <xdr:from>
      <xdr:col>6</xdr:col>
      <xdr:colOff>459686</xdr:colOff>
      <xdr:row>95</xdr:row>
      <xdr:rowOff>53421</xdr:rowOff>
    </xdr:from>
    <xdr:ext cx="253519" cy="252000"/>
    <xdr:pic>
      <xdr:nvPicPr>
        <xdr:cNvPr id="121" name="Imagem 120">
          <a:extLst>
            <a:ext uri="{FF2B5EF4-FFF2-40B4-BE49-F238E27FC236}">
              <a16:creationId xmlns:a16="http://schemas.microsoft.com/office/drawing/2014/main" id="{44644045-9765-4036-8CB6-3B1EE958E8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32436" y="27056796"/>
          <a:ext cx="253519" cy="252000"/>
        </a:xfrm>
        <a:prstGeom prst="rect">
          <a:avLst/>
        </a:prstGeom>
      </xdr:spPr>
    </xdr:pic>
    <xdr:clientData/>
  </xdr:oneCellAnchor>
  <xdr:oneCellAnchor>
    <xdr:from>
      <xdr:col>6</xdr:col>
      <xdr:colOff>165652</xdr:colOff>
      <xdr:row>95</xdr:row>
      <xdr:rowOff>335029</xdr:rowOff>
    </xdr:from>
    <xdr:ext cx="253521" cy="252000"/>
    <xdr:pic>
      <xdr:nvPicPr>
        <xdr:cNvPr id="122" name="Imagem 121">
          <a:extLst>
            <a:ext uri="{FF2B5EF4-FFF2-40B4-BE49-F238E27FC236}">
              <a16:creationId xmlns:a16="http://schemas.microsoft.com/office/drawing/2014/main" id="{08266C85-ADF2-47E9-9EB2-DF9170E080E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738402" y="27338404"/>
          <a:ext cx="253521" cy="252000"/>
        </a:xfrm>
        <a:prstGeom prst="rect">
          <a:avLst/>
        </a:prstGeom>
      </xdr:spPr>
    </xdr:pic>
    <xdr:clientData/>
  </xdr:oneCellAnchor>
  <xdr:oneCellAnchor>
    <xdr:from>
      <xdr:col>6</xdr:col>
      <xdr:colOff>459685</xdr:colOff>
      <xdr:row>95</xdr:row>
      <xdr:rowOff>335030</xdr:rowOff>
    </xdr:from>
    <xdr:ext cx="253521" cy="252000"/>
    <xdr:pic>
      <xdr:nvPicPr>
        <xdr:cNvPr id="123" name="Imagem 122">
          <a:extLst>
            <a:ext uri="{FF2B5EF4-FFF2-40B4-BE49-F238E27FC236}">
              <a16:creationId xmlns:a16="http://schemas.microsoft.com/office/drawing/2014/main" id="{A7CA7489-8468-43AE-9020-AD8351F104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2435" y="27338405"/>
          <a:ext cx="253521" cy="252000"/>
        </a:xfrm>
        <a:prstGeom prst="rect">
          <a:avLst/>
        </a:prstGeom>
      </xdr:spPr>
    </xdr:pic>
    <xdr:clientData/>
  </xdr:oneCellAnchor>
  <xdr:oneCellAnchor>
    <xdr:from>
      <xdr:col>6</xdr:col>
      <xdr:colOff>166412</xdr:colOff>
      <xdr:row>96</xdr:row>
      <xdr:rowOff>53422</xdr:rowOff>
    </xdr:from>
    <xdr:ext cx="252000" cy="252000"/>
    <xdr:pic>
      <xdr:nvPicPr>
        <xdr:cNvPr id="124" name="Imagem 123">
          <a:extLst>
            <a:ext uri="{FF2B5EF4-FFF2-40B4-BE49-F238E27FC236}">
              <a16:creationId xmlns:a16="http://schemas.microsoft.com/office/drawing/2014/main" id="{7B9CAED3-9CC5-4F83-AA12-1116A455A7B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739162" y="27056797"/>
          <a:ext cx="252000" cy="252000"/>
        </a:xfrm>
        <a:prstGeom prst="rect">
          <a:avLst/>
        </a:prstGeom>
      </xdr:spPr>
    </xdr:pic>
    <xdr:clientData/>
  </xdr:oneCellAnchor>
  <xdr:oneCellAnchor>
    <xdr:from>
      <xdr:col>6</xdr:col>
      <xdr:colOff>459686</xdr:colOff>
      <xdr:row>96</xdr:row>
      <xdr:rowOff>53421</xdr:rowOff>
    </xdr:from>
    <xdr:ext cx="253519" cy="252000"/>
    <xdr:pic>
      <xdr:nvPicPr>
        <xdr:cNvPr id="125" name="Imagem 124">
          <a:extLst>
            <a:ext uri="{FF2B5EF4-FFF2-40B4-BE49-F238E27FC236}">
              <a16:creationId xmlns:a16="http://schemas.microsoft.com/office/drawing/2014/main" id="{E95FFB47-3DEC-488C-821C-AAB0550DDD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32436" y="27056796"/>
          <a:ext cx="253519" cy="252000"/>
        </a:xfrm>
        <a:prstGeom prst="rect">
          <a:avLst/>
        </a:prstGeom>
      </xdr:spPr>
    </xdr:pic>
    <xdr:clientData/>
  </xdr:oneCellAnchor>
  <xdr:oneCellAnchor>
    <xdr:from>
      <xdr:col>6</xdr:col>
      <xdr:colOff>165652</xdr:colOff>
      <xdr:row>96</xdr:row>
      <xdr:rowOff>335029</xdr:rowOff>
    </xdr:from>
    <xdr:ext cx="253521" cy="252000"/>
    <xdr:pic>
      <xdr:nvPicPr>
        <xdr:cNvPr id="126" name="Imagem 125">
          <a:extLst>
            <a:ext uri="{FF2B5EF4-FFF2-40B4-BE49-F238E27FC236}">
              <a16:creationId xmlns:a16="http://schemas.microsoft.com/office/drawing/2014/main" id="{7C8DC33D-D887-46AA-B699-E44CB91A07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738402" y="27338404"/>
          <a:ext cx="253521" cy="252000"/>
        </a:xfrm>
        <a:prstGeom prst="rect">
          <a:avLst/>
        </a:prstGeom>
      </xdr:spPr>
    </xdr:pic>
    <xdr:clientData/>
  </xdr:oneCellAnchor>
  <xdr:oneCellAnchor>
    <xdr:from>
      <xdr:col>6</xdr:col>
      <xdr:colOff>459685</xdr:colOff>
      <xdr:row>96</xdr:row>
      <xdr:rowOff>335030</xdr:rowOff>
    </xdr:from>
    <xdr:ext cx="253521" cy="252000"/>
    <xdr:pic>
      <xdr:nvPicPr>
        <xdr:cNvPr id="127" name="Imagem 126">
          <a:extLst>
            <a:ext uri="{FF2B5EF4-FFF2-40B4-BE49-F238E27FC236}">
              <a16:creationId xmlns:a16="http://schemas.microsoft.com/office/drawing/2014/main" id="{0A81EE9B-1421-49F0-A347-485FC64EC36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032435" y="27338405"/>
          <a:ext cx="253521" cy="252000"/>
        </a:xfrm>
        <a:prstGeom prst="rect">
          <a:avLst/>
        </a:prstGeom>
      </xdr:spPr>
    </xdr:pic>
    <xdr:clientData/>
  </xdr:oneCellAnchor>
  <xdr:twoCellAnchor editAs="oneCell">
    <xdr:from>
      <xdr:col>6</xdr:col>
      <xdr:colOff>171337</xdr:colOff>
      <xdr:row>97</xdr:row>
      <xdr:rowOff>36825</xdr:rowOff>
    </xdr:from>
    <xdr:to>
      <xdr:col>6</xdr:col>
      <xdr:colOff>423337</xdr:colOff>
      <xdr:row>97</xdr:row>
      <xdr:rowOff>288825</xdr:rowOff>
    </xdr:to>
    <xdr:pic>
      <xdr:nvPicPr>
        <xdr:cNvPr id="128" name="Imagem 127">
          <a:extLst>
            <a:ext uri="{FF2B5EF4-FFF2-40B4-BE49-F238E27FC236}">
              <a16:creationId xmlns:a16="http://schemas.microsoft.com/office/drawing/2014/main" id="{57B5FD6A-2BD9-4FF6-B749-7534A37EF78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twoCellAnchor>
  <xdr:twoCellAnchor editAs="oneCell">
    <xdr:from>
      <xdr:col>6</xdr:col>
      <xdr:colOff>453728</xdr:colOff>
      <xdr:row>97</xdr:row>
      <xdr:rowOff>36825</xdr:rowOff>
    </xdr:from>
    <xdr:to>
      <xdr:col>6</xdr:col>
      <xdr:colOff>703936</xdr:colOff>
      <xdr:row>97</xdr:row>
      <xdr:rowOff>288825</xdr:rowOff>
    </xdr:to>
    <xdr:pic>
      <xdr:nvPicPr>
        <xdr:cNvPr id="129" name="Imagem 128">
          <a:extLst>
            <a:ext uri="{FF2B5EF4-FFF2-40B4-BE49-F238E27FC236}">
              <a16:creationId xmlns:a16="http://schemas.microsoft.com/office/drawing/2014/main" id="{96E6CB2F-DFFB-47BF-A088-4085745CA6D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twoCellAnchor>
  <xdr:twoCellAnchor editAs="oneCell">
    <xdr:from>
      <xdr:col>6</xdr:col>
      <xdr:colOff>172233</xdr:colOff>
      <xdr:row>97</xdr:row>
      <xdr:rowOff>333831</xdr:rowOff>
    </xdr:from>
    <xdr:to>
      <xdr:col>6</xdr:col>
      <xdr:colOff>422441</xdr:colOff>
      <xdr:row>97</xdr:row>
      <xdr:rowOff>585831</xdr:rowOff>
    </xdr:to>
    <xdr:pic>
      <xdr:nvPicPr>
        <xdr:cNvPr id="130" name="Imagem 129">
          <a:extLst>
            <a:ext uri="{FF2B5EF4-FFF2-40B4-BE49-F238E27FC236}">
              <a16:creationId xmlns:a16="http://schemas.microsoft.com/office/drawing/2014/main" id="{9AA86AAA-71F3-427B-B19B-EB628E26BA4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twoCellAnchor>
  <xdr:twoCellAnchor editAs="oneCell">
    <xdr:from>
      <xdr:col>6</xdr:col>
      <xdr:colOff>452832</xdr:colOff>
      <xdr:row>97</xdr:row>
      <xdr:rowOff>333831</xdr:rowOff>
    </xdr:from>
    <xdr:to>
      <xdr:col>6</xdr:col>
      <xdr:colOff>704832</xdr:colOff>
      <xdr:row>97</xdr:row>
      <xdr:rowOff>585831</xdr:rowOff>
    </xdr:to>
    <xdr:pic>
      <xdr:nvPicPr>
        <xdr:cNvPr id="131" name="Imagem 130">
          <a:extLst>
            <a:ext uri="{FF2B5EF4-FFF2-40B4-BE49-F238E27FC236}">
              <a16:creationId xmlns:a16="http://schemas.microsoft.com/office/drawing/2014/main" id="{85B13B13-D4E7-429C-834B-F9675775EB3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twoCellAnchor>
  <xdr:twoCellAnchor editAs="oneCell">
    <xdr:from>
      <xdr:col>6</xdr:col>
      <xdr:colOff>171337</xdr:colOff>
      <xdr:row>97</xdr:row>
      <xdr:rowOff>637950</xdr:rowOff>
    </xdr:from>
    <xdr:to>
      <xdr:col>6</xdr:col>
      <xdr:colOff>423337</xdr:colOff>
      <xdr:row>97</xdr:row>
      <xdr:rowOff>889950</xdr:rowOff>
    </xdr:to>
    <xdr:pic>
      <xdr:nvPicPr>
        <xdr:cNvPr id="132" name="Imagem 131">
          <a:extLst>
            <a:ext uri="{FF2B5EF4-FFF2-40B4-BE49-F238E27FC236}">
              <a16:creationId xmlns:a16="http://schemas.microsoft.com/office/drawing/2014/main" id="{07635ABB-B5D9-4D07-A3AF-A06A16D301F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4087" y="30965550"/>
          <a:ext cx="252000" cy="252000"/>
        </a:xfrm>
        <a:prstGeom prst="rect">
          <a:avLst/>
        </a:prstGeom>
      </xdr:spPr>
    </xdr:pic>
    <xdr:clientData/>
  </xdr:twoCellAnchor>
  <xdr:oneCellAnchor>
    <xdr:from>
      <xdr:col>6</xdr:col>
      <xdr:colOff>171337</xdr:colOff>
      <xdr:row>98</xdr:row>
      <xdr:rowOff>36825</xdr:rowOff>
    </xdr:from>
    <xdr:ext cx="252000" cy="252000"/>
    <xdr:pic>
      <xdr:nvPicPr>
        <xdr:cNvPr id="133" name="Imagem 132">
          <a:extLst>
            <a:ext uri="{FF2B5EF4-FFF2-40B4-BE49-F238E27FC236}">
              <a16:creationId xmlns:a16="http://schemas.microsoft.com/office/drawing/2014/main" id="{E247680B-8F23-4FD3-9D5A-BB80BC9F959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oneCellAnchor>
  <xdr:oneCellAnchor>
    <xdr:from>
      <xdr:col>6</xdr:col>
      <xdr:colOff>453728</xdr:colOff>
      <xdr:row>98</xdr:row>
      <xdr:rowOff>36825</xdr:rowOff>
    </xdr:from>
    <xdr:ext cx="250208" cy="252000"/>
    <xdr:pic>
      <xdr:nvPicPr>
        <xdr:cNvPr id="134" name="Imagem 133">
          <a:extLst>
            <a:ext uri="{FF2B5EF4-FFF2-40B4-BE49-F238E27FC236}">
              <a16:creationId xmlns:a16="http://schemas.microsoft.com/office/drawing/2014/main" id="{AB49FBAB-4687-4FBC-BFDB-AF97F7C86A7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oneCellAnchor>
  <xdr:oneCellAnchor>
    <xdr:from>
      <xdr:col>6</xdr:col>
      <xdr:colOff>172233</xdr:colOff>
      <xdr:row>98</xdr:row>
      <xdr:rowOff>333831</xdr:rowOff>
    </xdr:from>
    <xdr:ext cx="250208" cy="252000"/>
    <xdr:pic>
      <xdr:nvPicPr>
        <xdr:cNvPr id="135" name="Imagem 134">
          <a:extLst>
            <a:ext uri="{FF2B5EF4-FFF2-40B4-BE49-F238E27FC236}">
              <a16:creationId xmlns:a16="http://schemas.microsoft.com/office/drawing/2014/main" id="{490317D7-FC03-4275-A41D-3423B9C79FB3}"/>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oneCellAnchor>
  <xdr:oneCellAnchor>
    <xdr:from>
      <xdr:col>6</xdr:col>
      <xdr:colOff>452832</xdr:colOff>
      <xdr:row>98</xdr:row>
      <xdr:rowOff>333831</xdr:rowOff>
    </xdr:from>
    <xdr:ext cx="252000" cy="252000"/>
    <xdr:pic>
      <xdr:nvPicPr>
        <xdr:cNvPr id="136" name="Imagem 135">
          <a:extLst>
            <a:ext uri="{FF2B5EF4-FFF2-40B4-BE49-F238E27FC236}">
              <a16:creationId xmlns:a16="http://schemas.microsoft.com/office/drawing/2014/main" id="{53162D1F-8AA4-4006-B7E4-5AF74F29E1B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oneCellAnchor>
  <xdr:oneCellAnchor>
    <xdr:from>
      <xdr:col>6</xdr:col>
      <xdr:colOff>171337</xdr:colOff>
      <xdr:row>98</xdr:row>
      <xdr:rowOff>637950</xdr:rowOff>
    </xdr:from>
    <xdr:ext cx="252000" cy="252000"/>
    <xdr:pic>
      <xdr:nvPicPr>
        <xdr:cNvPr id="137" name="Imagem 136">
          <a:extLst>
            <a:ext uri="{FF2B5EF4-FFF2-40B4-BE49-F238E27FC236}">
              <a16:creationId xmlns:a16="http://schemas.microsoft.com/office/drawing/2014/main" id="{8D2B7802-0CEB-476C-8A15-4FA7A8B2AA1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0993140"/>
          <a:ext cx="252000" cy="252000"/>
        </a:xfrm>
        <a:prstGeom prst="rect">
          <a:avLst/>
        </a:prstGeom>
      </xdr:spPr>
    </xdr:pic>
    <xdr:clientData/>
  </xdr:oneCellAnchor>
  <xdr:oneCellAnchor>
    <xdr:from>
      <xdr:col>6</xdr:col>
      <xdr:colOff>171337</xdr:colOff>
      <xdr:row>99</xdr:row>
      <xdr:rowOff>36825</xdr:rowOff>
    </xdr:from>
    <xdr:ext cx="252000" cy="252000"/>
    <xdr:pic>
      <xdr:nvPicPr>
        <xdr:cNvPr id="138" name="Imagem 137">
          <a:extLst>
            <a:ext uri="{FF2B5EF4-FFF2-40B4-BE49-F238E27FC236}">
              <a16:creationId xmlns:a16="http://schemas.microsoft.com/office/drawing/2014/main" id="{89C657BC-FB62-4AED-87CD-176E89B2CE0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0392015"/>
          <a:ext cx="252000" cy="252000"/>
        </a:xfrm>
        <a:prstGeom prst="rect">
          <a:avLst/>
        </a:prstGeom>
      </xdr:spPr>
    </xdr:pic>
    <xdr:clientData/>
  </xdr:oneCellAnchor>
  <xdr:oneCellAnchor>
    <xdr:from>
      <xdr:col>6</xdr:col>
      <xdr:colOff>453728</xdr:colOff>
      <xdr:row>99</xdr:row>
      <xdr:rowOff>36825</xdr:rowOff>
    </xdr:from>
    <xdr:ext cx="250208" cy="252000"/>
    <xdr:pic>
      <xdr:nvPicPr>
        <xdr:cNvPr id="139" name="Imagem 138">
          <a:extLst>
            <a:ext uri="{FF2B5EF4-FFF2-40B4-BE49-F238E27FC236}">
              <a16:creationId xmlns:a16="http://schemas.microsoft.com/office/drawing/2014/main" id="{37313436-6EBC-4BAF-8670-B74A5692612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0392015"/>
          <a:ext cx="250208" cy="252000"/>
        </a:xfrm>
        <a:prstGeom prst="rect">
          <a:avLst/>
        </a:prstGeom>
      </xdr:spPr>
    </xdr:pic>
    <xdr:clientData/>
  </xdr:oneCellAnchor>
  <xdr:oneCellAnchor>
    <xdr:from>
      <xdr:col>6</xdr:col>
      <xdr:colOff>172233</xdr:colOff>
      <xdr:row>99</xdr:row>
      <xdr:rowOff>333831</xdr:rowOff>
    </xdr:from>
    <xdr:ext cx="250208" cy="252000"/>
    <xdr:pic>
      <xdr:nvPicPr>
        <xdr:cNvPr id="140" name="Imagem 139">
          <a:extLst>
            <a:ext uri="{FF2B5EF4-FFF2-40B4-BE49-F238E27FC236}">
              <a16:creationId xmlns:a16="http://schemas.microsoft.com/office/drawing/2014/main" id="{60CF8E78-2177-467E-908B-4DD8452D56D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748267" y="30689021"/>
          <a:ext cx="250208" cy="252000"/>
        </a:xfrm>
        <a:prstGeom prst="rect">
          <a:avLst/>
        </a:prstGeom>
      </xdr:spPr>
    </xdr:pic>
    <xdr:clientData/>
  </xdr:oneCellAnchor>
  <xdr:oneCellAnchor>
    <xdr:from>
      <xdr:col>6</xdr:col>
      <xdr:colOff>452832</xdr:colOff>
      <xdr:row>99</xdr:row>
      <xdr:rowOff>333831</xdr:rowOff>
    </xdr:from>
    <xdr:ext cx="252000" cy="252000"/>
    <xdr:pic>
      <xdr:nvPicPr>
        <xdr:cNvPr id="141" name="Imagem 140">
          <a:extLst>
            <a:ext uri="{FF2B5EF4-FFF2-40B4-BE49-F238E27FC236}">
              <a16:creationId xmlns:a16="http://schemas.microsoft.com/office/drawing/2014/main" id="{D7C66484-98EC-40D4-B2E7-DC3517A87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0689021"/>
          <a:ext cx="252000" cy="252000"/>
        </a:xfrm>
        <a:prstGeom prst="rect">
          <a:avLst/>
        </a:prstGeom>
      </xdr:spPr>
    </xdr:pic>
    <xdr:clientData/>
  </xdr:oneCellAnchor>
  <xdr:oneCellAnchor>
    <xdr:from>
      <xdr:col>6</xdr:col>
      <xdr:colOff>171337</xdr:colOff>
      <xdr:row>99</xdr:row>
      <xdr:rowOff>637950</xdr:rowOff>
    </xdr:from>
    <xdr:ext cx="252000" cy="252000"/>
    <xdr:pic>
      <xdr:nvPicPr>
        <xdr:cNvPr id="142" name="Imagem 141">
          <a:extLst>
            <a:ext uri="{FF2B5EF4-FFF2-40B4-BE49-F238E27FC236}">
              <a16:creationId xmlns:a16="http://schemas.microsoft.com/office/drawing/2014/main" id="{42B2C4B5-8862-41AC-BACC-67E19E353BE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0993140"/>
          <a:ext cx="252000" cy="252000"/>
        </a:xfrm>
        <a:prstGeom prst="rect">
          <a:avLst/>
        </a:prstGeom>
      </xdr:spPr>
    </xdr:pic>
    <xdr:clientData/>
  </xdr:oneCellAnchor>
  <xdr:oneCellAnchor>
    <xdr:from>
      <xdr:col>6</xdr:col>
      <xdr:colOff>171337</xdr:colOff>
      <xdr:row>100</xdr:row>
      <xdr:rowOff>36825</xdr:rowOff>
    </xdr:from>
    <xdr:ext cx="252000" cy="252000"/>
    <xdr:pic>
      <xdr:nvPicPr>
        <xdr:cNvPr id="143" name="Imagem 142">
          <a:extLst>
            <a:ext uri="{FF2B5EF4-FFF2-40B4-BE49-F238E27FC236}">
              <a16:creationId xmlns:a16="http://schemas.microsoft.com/office/drawing/2014/main" id="{8186FB99-BEC9-4CC8-85AB-59A78D2FB6F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452832</xdr:colOff>
      <xdr:row>100</xdr:row>
      <xdr:rowOff>38228</xdr:rowOff>
    </xdr:from>
    <xdr:ext cx="252000" cy="252000"/>
    <xdr:pic>
      <xdr:nvPicPr>
        <xdr:cNvPr id="146" name="Imagem 145">
          <a:extLst>
            <a:ext uri="{FF2B5EF4-FFF2-40B4-BE49-F238E27FC236}">
              <a16:creationId xmlns:a16="http://schemas.microsoft.com/office/drawing/2014/main" id="{008CD483-9E65-4A09-AA6D-D14114582DB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3310038"/>
          <a:ext cx="252000" cy="252000"/>
        </a:xfrm>
        <a:prstGeom prst="rect">
          <a:avLst/>
        </a:prstGeom>
      </xdr:spPr>
    </xdr:pic>
    <xdr:clientData/>
  </xdr:oneCellAnchor>
  <xdr:oneCellAnchor>
    <xdr:from>
      <xdr:col>6</xdr:col>
      <xdr:colOff>171337</xdr:colOff>
      <xdr:row>100</xdr:row>
      <xdr:rowOff>329209</xdr:rowOff>
    </xdr:from>
    <xdr:ext cx="252000" cy="252000"/>
    <xdr:pic>
      <xdr:nvPicPr>
        <xdr:cNvPr id="147" name="Imagem 146">
          <a:extLst>
            <a:ext uri="{FF2B5EF4-FFF2-40B4-BE49-F238E27FC236}">
              <a16:creationId xmlns:a16="http://schemas.microsoft.com/office/drawing/2014/main" id="{A10E0F2C-5EA0-42C0-BDA1-90DAF31583E2}"/>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3601019"/>
          <a:ext cx="252000" cy="252000"/>
        </a:xfrm>
        <a:prstGeom prst="rect">
          <a:avLst/>
        </a:prstGeom>
      </xdr:spPr>
    </xdr:pic>
    <xdr:clientData/>
  </xdr:oneCellAnchor>
  <xdr:oneCellAnchor>
    <xdr:from>
      <xdr:col>6</xdr:col>
      <xdr:colOff>171337</xdr:colOff>
      <xdr:row>101</xdr:row>
      <xdr:rowOff>36825</xdr:rowOff>
    </xdr:from>
    <xdr:ext cx="252000" cy="252000"/>
    <xdr:pic>
      <xdr:nvPicPr>
        <xdr:cNvPr id="148" name="Imagem 147">
          <a:extLst>
            <a:ext uri="{FF2B5EF4-FFF2-40B4-BE49-F238E27FC236}">
              <a16:creationId xmlns:a16="http://schemas.microsoft.com/office/drawing/2014/main" id="{E739A209-C633-4FAD-B445-3608489DB59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3308635"/>
          <a:ext cx="252000" cy="252000"/>
        </a:xfrm>
        <a:prstGeom prst="rect">
          <a:avLst/>
        </a:prstGeom>
      </xdr:spPr>
    </xdr:pic>
    <xdr:clientData/>
  </xdr:oneCellAnchor>
  <xdr:oneCellAnchor>
    <xdr:from>
      <xdr:col>6</xdr:col>
      <xdr:colOff>452832</xdr:colOff>
      <xdr:row>101</xdr:row>
      <xdr:rowOff>38228</xdr:rowOff>
    </xdr:from>
    <xdr:ext cx="252000" cy="252000"/>
    <xdr:pic>
      <xdr:nvPicPr>
        <xdr:cNvPr id="149" name="Imagem 148">
          <a:extLst>
            <a:ext uri="{FF2B5EF4-FFF2-40B4-BE49-F238E27FC236}">
              <a16:creationId xmlns:a16="http://schemas.microsoft.com/office/drawing/2014/main" id="{46C264C1-79BD-4A9A-A6C5-108F186E785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8866" y="33310038"/>
          <a:ext cx="252000" cy="252000"/>
        </a:xfrm>
        <a:prstGeom prst="rect">
          <a:avLst/>
        </a:prstGeom>
      </xdr:spPr>
    </xdr:pic>
    <xdr:clientData/>
  </xdr:oneCellAnchor>
  <xdr:oneCellAnchor>
    <xdr:from>
      <xdr:col>6</xdr:col>
      <xdr:colOff>171337</xdr:colOff>
      <xdr:row>101</xdr:row>
      <xdr:rowOff>329209</xdr:rowOff>
    </xdr:from>
    <xdr:ext cx="252000" cy="252000"/>
    <xdr:pic>
      <xdr:nvPicPr>
        <xdr:cNvPr id="150" name="Imagem 149">
          <a:extLst>
            <a:ext uri="{FF2B5EF4-FFF2-40B4-BE49-F238E27FC236}">
              <a16:creationId xmlns:a16="http://schemas.microsoft.com/office/drawing/2014/main" id="{6A0B5A2E-482C-44AE-A51F-812ADD9739C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0747371" y="33601019"/>
          <a:ext cx="252000" cy="252000"/>
        </a:xfrm>
        <a:prstGeom prst="rect">
          <a:avLst/>
        </a:prstGeom>
      </xdr:spPr>
    </xdr:pic>
    <xdr:clientData/>
  </xdr:oneCellAnchor>
  <xdr:oneCellAnchor>
    <xdr:from>
      <xdr:col>6</xdr:col>
      <xdr:colOff>171337</xdr:colOff>
      <xdr:row>103</xdr:row>
      <xdr:rowOff>36825</xdr:rowOff>
    </xdr:from>
    <xdr:ext cx="252000" cy="252000"/>
    <xdr:pic>
      <xdr:nvPicPr>
        <xdr:cNvPr id="151" name="Imagem 150">
          <a:extLst>
            <a:ext uri="{FF2B5EF4-FFF2-40B4-BE49-F238E27FC236}">
              <a16:creationId xmlns:a16="http://schemas.microsoft.com/office/drawing/2014/main" id="{9BA986A0-EE4D-4B69-8434-3DD5E111B9B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453728</xdr:colOff>
      <xdr:row>103</xdr:row>
      <xdr:rowOff>36825</xdr:rowOff>
    </xdr:from>
    <xdr:ext cx="250208" cy="252000"/>
    <xdr:pic>
      <xdr:nvPicPr>
        <xdr:cNvPr id="152" name="Imagem 151">
          <a:extLst>
            <a:ext uri="{FF2B5EF4-FFF2-40B4-BE49-F238E27FC236}">
              <a16:creationId xmlns:a16="http://schemas.microsoft.com/office/drawing/2014/main" id="{E7A32469-91C0-4778-BE57-353B19644B6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2336428"/>
          <a:ext cx="250208" cy="252000"/>
        </a:xfrm>
        <a:prstGeom prst="rect">
          <a:avLst/>
        </a:prstGeom>
      </xdr:spPr>
    </xdr:pic>
    <xdr:clientData/>
  </xdr:oneCellAnchor>
  <xdr:oneCellAnchor>
    <xdr:from>
      <xdr:col>6</xdr:col>
      <xdr:colOff>170366</xdr:colOff>
      <xdr:row>103</xdr:row>
      <xdr:rowOff>333831</xdr:rowOff>
    </xdr:from>
    <xdr:ext cx="252000" cy="252000"/>
    <xdr:pic>
      <xdr:nvPicPr>
        <xdr:cNvPr id="154" name="Imagem 153">
          <a:extLst>
            <a:ext uri="{FF2B5EF4-FFF2-40B4-BE49-F238E27FC236}">
              <a16:creationId xmlns:a16="http://schemas.microsoft.com/office/drawing/2014/main" id="{CEC4C28F-9493-433E-AE04-A56CE39D8F8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746400" y="35228176"/>
          <a:ext cx="252000" cy="252000"/>
        </a:xfrm>
        <a:prstGeom prst="rect">
          <a:avLst/>
        </a:prstGeom>
      </xdr:spPr>
    </xdr:pic>
    <xdr:clientData/>
  </xdr:oneCellAnchor>
  <xdr:oneCellAnchor>
    <xdr:from>
      <xdr:col>6</xdr:col>
      <xdr:colOff>460372</xdr:colOff>
      <xdr:row>103</xdr:row>
      <xdr:rowOff>335777</xdr:rowOff>
    </xdr:from>
    <xdr:ext cx="252000" cy="252000"/>
    <xdr:pic>
      <xdr:nvPicPr>
        <xdr:cNvPr id="155" name="Imagem 154">
          <a:extLst>
            <a:ext uri="{FF2B5EF4-FFF2-40B4-BE49-F238E27FC236}">
              <a16:creationId xmlns:a16="http://schemas.microsoft.com/office/drawing/2014/main" id="{78252920-A144-4CCE-9D87-943803F6683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1036406" y="35230122"/>
          <a:ext cx="252000" cy="252000"/>
        </a:xfrm>
        <a:prstGeom prst="rect">
          <a:avLst/>
        </a:prstGeom>
      </xdr:spPr>
    </xdr:pic>
    <xdr:clientData/>
  </xdr:oneCellAnchor>
  <xdr:oneCellAnchor>
    <xdr:from>
      <xdr:col>6</xdr:col>
      <xdr:colOff>171337</xdr:colOff>
      <xdr:row>102</xdr:row>
      <xdr:rowOff>36825</xdr:rowOff>
    </xdr:from>
    <xdr:ext cx="252000" cy="252000"/>
    <xdr:pic>
      <xdr:nvPicPr>
        <xdr:cNvPr id="158" name="Imagem 157">
          <a:extLst>
            <a:ext uri="{FF2B5EF4-FFF2-40B4-BE49-F238E27FC236}">
              <a16:creationId xmlns:a16="http://schemas.microsoft.com/office/drawing/2014/main" id="{C2492B9D-380B-4DD3-A8F2-D1092824B42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47371" y="32336428"/>
          <a:ext cx="252000" cy="252000"/>
        </a:xfrm>
        <a:prstGeom prst="rect">
          <a:avLst/>
        </a:prstGeom>
      </xdr:spPr>
    </xdr:pic>
    <xdr:clientData/>
  </xdr:oneCellAnchor>
  <xdr:oneCellAnchor>
    <xdr:from>
      <xdr:col>6</xdr:col>
      <xdr:colOff>453728</xdr:colOff>
      <xdr:row>102</xdr:row>
      <xdr:rowOff>36825</xdr:rowOff>
    </xdr:from>
    <xdr:ext cx="250208" cy="252000"/>
    <xdr:pic>
      <xdr:nvPicPr>
        <xdr:cNvPr id="159" name="Imagem 158">
          <a:extLst>
            <a:ext uri="{FF2B5EF4-FFF2-40B4-BE49-F238E27FC236}">
              <a16:creationId xmlns:a16="http://schemas.microsoft.com/office/drawing/2014/main" id="{0EAA4448-5620-476D-8F0B-81C027393DB8}"/>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29762" y="32336428"/>
          <a:ext cx="250208" cy="252000"/>
        </a:xfrm>
        <a:prstGeom prst="rect">
          <a:avLst/>
        </a:prstGeom>
      </xdr:spPr>
    </xdr:pic>
    <xdr:clientData/>
  </xdr:oneCellAnchor>
  <xdr:twoCellAnchor editAs="oneCell">
    <xdr:from>
      <xdr:col>6</xdr:col>
      <xdr:colOff>447675</xdr:colOff>
      <xdr:row>108</xdr:row>
      <xdr:rowOff>38100</xdr:rowOff>
    </xdr:from>
    <xdr:to>
      <xdr:col>6</xdr:col>
      <xdr:colOff>701194</xdr:colOff>
      <xdr:row>108</xdr:row>
      <xdr:rowOff>290100</xdr:rowOff>
    </xdr:to>
    <xdr:pic>
      <xdr:nvPicPr>
        <xdr:cNvPr id="166" name="Imagem 165">
          <a:extLst>
            <a:ext uri="{FF2B5EF4-FFF2-40B4-BE49-F238E27FC236}">
              <a16:creationId xmlns:a16="http://schemas.microsoft.com/office/drawing/2014/main" id="{8AC16DDE-6E55-4E1E-AEED-BAFDA8AD44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twoCellAnchor>
  <xdr:oneCellAnchor>
    <xdr:from>
      <xdr:col>6</xdr:col>
      <xdr:colOff>447675</xdr:colOff>
      <xdr:row>109</xdr:row>
      <xdr:rowOff>38100</xdr:rowOff>
    </xdr:from>
    <xdr:ext cx="253519" cy="252000"/>
    <xdr:pic>
      <xdr:nvPicPr>
        <xdr:cNvPr id="167" name="Imagem 166">
          <a:extLst>
            <a:ext uri="{FF2B5EF4-FFF2-40B4-BE49-F238E27FC236}">
              <a16:creationId xmlns:a16="http://schemas.microsoft.com/office/drawing/2014/main" id="{8CF1CA94-6643-402B-808D-B62A015889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110</xdr:row>
      <xdr:rowOff>38100</xdr:rowOff>
    </xdr:from>
    <xdr:ext cx="253519" cy="252000"/>
    <xdr:pic>
      <xdr:nvPicPr>
        <xdr:cNvPr id="168" name="Imagem 167">
          <a:extLst>
            <a:ext uri="{FF2B5EF4-FFF2-40B4-BE49-F238E27FC236}">
              <a16:creationId xmlns:a16="http://schemas.microsoft.com/office/drawing/2014/main" id="{E635E6E0-EEDC-4093-A9E1-32934A13AA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112</xdr:row>
      <xdr:rowOff>38100</xdr:rowOff>
    </xdr:from>
    <xdr:ext cx="253519" cy="252000"/>
    <xdr:pic>
      <xdr:nvPicPr>
        <xdr:cNvPr id="169" name="Imagem 168">
          <a:extLst>
            <a:ext uri="{FF2B5EF4-FFF2-40B4-BE49-F238E27FC236}">
              <a16:creationId xmlns:a16="http://schemas.microsoft.com/office/drawing/2014/main" id="{4EEAACA3-48D8-4B67-8C4B-CBDA09499F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114</xdr:row>
      <xdr:rowOff>38100</xdr:rowOff>
    </xdr:from>
    <xdr:ext cx="253519" cy="252000"/>
    <xdr:pic>
      <xdr:nvPicPr>
        <xdr:cNvPr id="170" name="Imagem 169">
          <a:extLst>
            <a:ext uri="{FF2B5EF4-FFF2-40B4-BE49-F238E27FC236}">
              <a16:creationId xmlns:a16="http://schemas.microsoft.com/office/drawing/2014/main" id="{D8459A11-5FF7-4D7A-B727-A923802A79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115</xdr:row>
      <xdr:rowOff>38100</xdr:rowOff>
    </xdr:from>
    <xdr:ext cx="253519" cy="252000"/>
    <xdr:pic>
      <xdr:nvPicPr>
        <xdr:cNvPr id="171" name="Imagem 170">
          <a:extLst>
            <a:ext uri="{FF2B5EF4-FFF2-40B4-BE49-F238E27FC236}">
              <a16:creationId xmlns:a16="http://schemas.microsoft.com/office/drawing/2014/main" id="{AEB13E3C-D3B9-4CE0-813F-F8A966A42D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6309300"/>
          <a:ext cx="253519" cy="252000"/>
        </a:xfrm>
        <a:prstGeom prst="rect">
          <a:avLst/>
        </a:prstGeom>
      </xdr:spPr>
    </xdr:pic>
    <xdr:clientData/>
  </xdr:oneCellAnchor>
  <xdr:oneCellAnchor>
    <xdr:from>
      <xdr:col>6</xdr:col>
      <xdr:colOff>447675</xdr:colOff>
      <xdr:row>113</xdr:row>
      <xdr:rowOff>38100</xdr:rowOff>
    </xdr:from>
    <xdr:ext cx="252000" cy="252000"/>
    <xdr:pic>
      <xdr:nvPicPr>
        <xdr:cNvPr id="172" name="Imagem 171">
          <a:extLst>
            <a:ext uri="{FF2B5EF4-FFF2-40B4-BE49-F238E27FC236}">
              <a16:creationId xmlns:a16="http://schemas.microsoft.com/office/drawing/2014/main" id="{4F7B4F8E-51E8-4C36-B272-6FEE871765A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1020425" y="37928550"/>
          <a:ext cx="252000" cy="252000"/>
        </a:xfrm>
        <a:prstGeom prst="rect">
          <a:avLst/>
        </a:prstGeom>
      </xdr:spPr>
    </xdr:pic>
    <xdr:clientData/>
  </xdr:oneCellAnchor>
  <xdr:twoCellAnchor editAs="oneCell">
    <xdr:from>
      <xdr:col>6</xdr:col>
      <xdr:colOff>448235</xdr:colOff>
      <xdr:row>164</xdr:row>
      <xdr:rowOff>44823</xdr:rowOff>
    </xdr:from>
    <xdr:to>
      <xdr:col>6</xdr:col>
      <xdr:colOff>700235</xdr:colOff>
      <xdr:row>164</xdr:row>
      <xdr:rowOff>296823</xdr:rowOff>
    </xdr:to>
    <xdr:pic>
      <xdr:nvPicPr>
        <xdr:cNvPr id="173" name="Imagem 172">
          <a:extLst>
            <a:ext uri="{FF2B5EF4-FFF2-40B4-BE49-F238E27FC236}">
              <a16:creationId xmlns:a16="http://schemas.microsoft.com/office/drawing/2014/main" id="{87428487-A3AB-436D-AE8E-A650F95ADAE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twoCellAnchor>
  <xdr:twoCellAnchor editAs="oneCell">
    <xdr:from>
      <xdr:col>6</xdr:col>
      <xdr:colOff>440166</xdr:colOff>
      <xdr:row>163</xdr:row>
      <xdr:rowOff>46484</xdr:rowOff>
    </xdr:from>
    <xdr:to>
      <xdr:col>6</xdr:col>
      <xdr:colOff>685892</xdr:colOff>
      <xdr:row>163</xdr:row>
      <xdr:rowOff>293442</xdr:rowOff>
    </xdr:to>
    <xdr:pic>
      <xdr:nvPicPr>
        <xdr:cNvPr id="174" name="Imagem 173">
          <a:extLst>
            <a:ext uri="{FF2B5EF4-FFF2-40B4-BE49-F238E27FC236}">
              <a16:creationId xmlns:a16="http://schemas.microsoft.com/office/drawing/2014/main" id="{D9577B4E-BBB1-4F65-97B4-6E88AE363B8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18519" y="54596719"/>
          <a:ext cx="245726" cy="246958"/>
        </a:xfrm>
        <a:prstGeom prst="rect">
          <a:avLst/>
        </a:prstGeom>
      </xdr:spPr>
    </xdr:pic>
    <xdr:clientData/>
  </xdr:twoCellAnchor>
  <xdr:oneCellAnchor>
    <xdr:from>
      <xdr:col>6</xdr:col>
      <xdr:colOff>448235</xdr:colOff>
      <xdr:row>165</xdr:row>
      <xdr:rowOff>44823</xdr:rowOff>
    </xdr:from>
    <xdr:ext cx="252000" cy="252000"/>
    <xdr:pic>
      <xdr:nvPicPr>
        <xdr:cNvPr id="175" name="Imagem 174">
          <a:extLst>
            <a:ext uri="{FF2B5EF4-FFF2-40B4-BE49-F238E27FC236}">
              <a16:creationId xmlns:a16="http://schemas.microsoft.com/office/drawing/2014/main" id="{AD5187CD-5919-44E0-A556-3A1C2C04EA9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oneCellAnchor>
    <xdr:from>
      <xdr:col>6</xdr:col>
      <xdr:colOff>448235</xdr:colOff>
      <xdr:row>166</xdr:row>
      <xdr:rowOff>44823</xdr:rowOff>
    </xdr:from>
    <xdr:ext cx="252000" cy="252000"/>
    <xdr:pic>
      <xdr:nvPicPr>
        <xdr:cNvPr id="176" name="Imagem 175">
          <a:extLst>
            <a:ext uri="{FF2B5EF4-FFF2-40B4-BE49-F238E27FC236}">
              <a16:creationId xmlns:a16="http://schemas.microsoft.com/office/drawing/2014/main" id="{89B818D7-1139-4611-961D-CDD314772EB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oneCellAnchor>
    <xdr:from>
      <xdr:col>6</xdr:col>
      <xdr:colOff>448235</xdr:colOff>
      <xdr:row>167</xdr:row>
      <xdr:rowOff>44823</xdr:rowOff>
    </xdr:from>
    <xdr:ext cx="252000" cy="252000"/>
    <xdr:pic>
      <xdr:nvPicPr>
        <xdr:cNvPr id="177" name="Imagem 176">
          <a:extLst>
            <a:ext uri="{FF2B5EF4-FFF2-40B4-BE49-F238E27FC236}">
              <a16:creationId xmlns:a16="http://schemas.microsoft.com/office/drawing/2014/main" id="{86E90724-3EF8-4054-8448-C6AB270A46E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6588" y="54751941"/>
          <a:ext cx="252000" cy="252000"/>
        </a:xfrm>
        <a:prstGeom prst="rect">
          <a:avLst/>
        </a:prstGeom>
      </xdr:spPr>
    </xdr:pic>
    <xdr:clientData/>
  </xdr:oneCellAnchor>
  <xdr:twoCellAnchor editAs="oneCell">
    <xdr:from>
      <xdr:col>6</xdr:col>
      <xdr:colOff>156882</xdr:colOff>
      <xdr:row>163</xdr:row>
      <xdr:rowOff>43963</xdr:rowOff>
    </xdr:from>
    <xdr:to>
      <xdr:col>6</xdr:col>
      <xdr:colOff>408882</xdr:colOff>
      <xdr:row>163</xdr:row>
      <xdr:rowOff>295963</xdr:rowOff>
    </xdr:to>
    <xdr:pic>
      <xdr:nvPicPr>
        <xdr:cNvPr id="178" name="Imagem 177">
          <a:extLst>
            <a:ext uri="{FF2B5EF4-FFF2-40B4-BE49-F238E27FC236}">
              <a16:creationId xmlns:a16="http://schemas.microsoft.com/office/drawing/2014/main" id="{E2CF0ADC-ECF6-46DD-9876-C06644020F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35235" y="54594198"/>
          <a:ext cx="252000" cy="252000"/>
        </a:xfrm>
        <a:prstGeom prst="rect">
          <a:avLst/>
        </a:prstGeom>
      </xdr:spPr>
    </xdr:pic>
    <xdr:clientData/>
  </xdr:twoCellAnchor>
  <xdr:twoCellAnchor editAs="oneCell">
    <xdr:from>
      <xdr:col>6</xdr:col>
      <xdr:colOff>152400</xdr:colOff>
      <xdr:row>172</xdr:row>
      <xdr:rowOff>50987</xdr:rowOff>
    </xdr:from>
    <xdr:to>
      <xdr:col>6</xdr:col>
      <xdr:colOff>404400</xdr:colOff>
      <xdr:row>172</xdr:row>
      <xdr:rowOff>305788</xdr:rowOff>
    </xdr:to>
    <xdr:pic>
      <xdr:nvPicPr>
        <xdr:cNvPr id="179" name="Imagem 178">
          <a:extLst>
            <a:ext uri="{FF2B5EF4-FFF2-40B4-BE49-F238E27FC236}">
              <a16:creationId xmlns:a16="http://schemas.microsoft.com/office/drawing/2014/main" id="{2CFE7974-A672-411C-8605-7201C8E41F83}"/>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twoCellAnchor>
  <xdr:twoCellAnchor editAs="oneCell">
    <xdr:from>
      <xdr:col>6</xdr:col>
      <xdr:colOff>152400</xdr:colOff>
      <xdr:row>172</xdr:row>
      <xdr:rowOff>345837</xdr:rowOff>
    </xdr:from>
    <xdr:to>
      <xdr:col>6</xdr:col>
      <xdr:colOff>404400</xdr:colOff>
      <xdr:row>172</xdr:row>
      <xdr:rowOff>595596</xdr:rowOff>
    </xdr:to>
    <xdr:pic>
      <xdr:nvPicPr>
        <xdr:cNvPr id="180" name="Imagem 179">
          <a:extLst>
            <a:ext uri="{FF2B5EF4-FFF2-40B4-BE49-F238E27FC236}">
              <a16:creationId xmlns:a16="http://schemas.microsoft.com/office/drawing/2014/main" id="{C32B21D4-B83D-4811-BB14-5ECB8E9C4FF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25150" y="58248312"/>
          <a:ext cx="252000" cy="249759"/>
        </a:xfrm>
        <a:prstGeom prst="rect">
          <a:avLst/>
        </a:prstGeom>
      </xdr:spPr>
    </xdr:pic>
    <xdr:clientData/>
  </xdr:twoCellAnchor>
  <xdr:oneCellAnchor>
    <xdr:from>
      <xdr:col>6</xdr:col>
      <xdr:colOff>447955</xdr:colOff>
      <xdr:row>172</xdr:row>
      <xdr:rowOff>52387</xdr:rowOff>
    </xdr:from>
    <xdr:ext cx="252000" cy="252000"/>
    <xdr:pic>
      <xdr:nvPicPr>
        <xdr:cNvPr id="182" name="Imagem 181">
          <a:extLst>
            <a:ext uri="{FF2B5EF4-FFF2-40B4-BE49-F238E27FC236}">
              <a16:creationId xmlns:a16="http://schemas.microsoft.com/office/drawing/2014/main" id="{8F09D990-6A67-4715-992C-311F847183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0705" y="57954862"/>
          <a:ext cx="252000" cy="252000"/>
        </a:xfrm>
        <a:prstGeom prst="rect">
          <a:avLst/>
        </a:prstGeom>
      </xdr:spPr>
    </xdr:pic>
    <xdr:clientData/>
  </xdr:oneCellAnchor>
  <xdr:twoCellAnchor editAs="oneCell">
    <xdr:from>
      <xdr:col>6</xdr:col>
      <xdr:colOff>451092</xdr:colOff>
      <xdr:row>172</xdr:row>
      <xdr:rowOff>342900</xdr:rowOff>
    </xdr:from>
    <xdr:to>
      <xdr:col>6</xdr:col>
      <xdr:colOff>696818</xdr:colOff>
      <xdr:row>172</xdr:row>
      <xdr:rowOff>589858</xdr:rowOff>
    </xdr:to>
    <xdr:pic>
      <xdr:nvPicPr>
        <xdr:cNvPr id="183" name="Imagem 182">
          <a:extLst>
            <a:ext uri="{FF2B5EF4-FFF2-40B4-BE49-F238E27FC236}">
              <a16:creationId xmlns:a16="http://schemas.microsoft.com/office/drawing/2014/main" id="{DA56A007-5D77-46FE-8514-AA522E6C624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23842" y="58245375"/>
          <a:ext cx="245726" cy="246958"/>
        </a:xfrm>
        <a:prstGeom prst="rect">
          <a:avLst/>
        </a:prstGeom>
      </xdr:spPr>
    </xdr:pic>
    <xdr:clientData/>
  </xdr:twoCellAnchor>
  <xdr:oneCellAnchor>
    <xdr:from>
      <xdr:col>6</xdr:col>
      <xdr:colOff>152400</xdr:colOff>
      <xdr:row>173</xdr:row>
      <xdr:rowOff>50987</xdr:rowOff>
    </xdr:from>
    <xdr:ext cx="252000" cy="254801"/>
    <xdr:pic>
      <xdr:nvPicPr>
        <xdr:cNvPr id="184" name="Imagem 183">
          <a:extLst>
            <a:ext uri="{FF2B5EF4-FFF2-40B4-BE49-F238E27FC236}">
              <a16:creationId xmlns:a16="http://schemas.microsoft.com/office/drawing/2014/main" id="{0F1FFB6B-939D-4252-BB22-41A6CF0A235A}"/>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oneCellAnchor>
  <xdr:oneCellAnchor>
    <xdr:from>
      <xdr:col>6</xdr:col>
      <xdr:colOff>152400</xdr:colOff>
      <xdr:row>173</xdr:row>
      <xdr:rowOff>345837</xdr:rowOff>
    </xdr:from>
    <xdr:ext cx="252000" cy="249759"/>
    <xdr:pic>
      <xdr:nvPicPr>
        <xdr:cNvPr id="185" name="Imagem 184">
          <a:extLst>
            <a:ext uri="{FF2B5EF4-FFF2-40B4-BE49-F238E27FC236}">
              <a16:creationId xmlns:a16="http://schemas.microsoft.com/office/drawing/2014/main" id="{AAC448DC-4DC8-401B-8BB1-103EBC434DBA}"/>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25150" y="58248312"/>
          <a:ext cx="252000" cy="249759"/>
        </a:xfrm>
        <a:prstGeom prst="rect">
          <a:avLst/>
        </a:prstGeom>
      </xdr:spPr>
    </xdr:pic>
    <xdr:clientData/>
  </xdr:oneCellAnchor>
  <xdr:oneCellAnchor>
    <xdr:from>
      <xdr:col>6</xdr:col>
      <xdr:colOff>447955</xdr:colOff>
      <xdr:row>173</xdr:row>
      <xdr:rowOff>52387</xdr:rowOff>
    </xdr:from>
    <xdr:ext cx="252000" cy="252000"/>
    <xdr:pic>
      <xdr:nvPicPr>
        <xdr:cNvPr id="186" name="Imagem 185">
          <a:extLst>
            <a:ext uri="{FF2B5EF4-FFF2-40B4-BE49-F238E27FC236}">
              <a16:creationId xmlns:a16="http://schemas.microsoft.com/office/drawing/2014/main" id="{D5B6F974-83EC-4AB6-93BE-47248E8487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1020705" y="57954862"/>
          <a:ext cx="252000" cy="252000"/>
        </a:xfrm>
        <a:prstGeom prst="rect">
          <a:avLst/>
        </a:prstGeom>
      </xdr:spPr>
    </xdr:pic>
    <xdr:clientData/>
  </xdr:oneCellAnchor>
  <xdr:oneCellAnchor>
    <xdr:from>
      <xdr:col>6</xdr:col>
      <xdr:colOff>451092</xdr:colOff>
      <xdr:row>173</xdr:row>
      <xdr:rowOff>342900</xdr:rowOff>
    </xdr:from>
    <xdr:ext cx="245726" cy="246958"/>
    <xdr:pic>
      <xdr:nvPicPr>
        <xdr:cNvPr id="187" name="Imagem 186">
          <a:extLst>
            <a:ext uri="{FF2B5EF4-FFF2-40B4-BE49-F238E27FC236}">
              <a16:creationId xmlns:a16="http://schemas.microsoft.com/office/drawing/2014/main" id="{C7B24390-9297-48DD-86A8-669C89AC9FE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1023842" y="58245375"/>
          <a:ext cx="245726" cy="246958"/>
        </a:xfrm>
        <a:prstGeom prst="rect">
          <a:avLst/>
        </a:prstGeom>
      </xdr:spPr>
    </xdr:pic>
    <xdr:clientData/>
  </xdr:oneCellAnchor>
  <xdr:oneCellAnchor>
    <xdr:from>
      <xdr:col>6</xdr:col>
      <xdr:colOff>152400</xdr:colOff>
      <xdr:row>174</xdr:row>
      <xdr:rowOff>50987</xdr:rowOff>
    </xdr:from>
    <xdr:ext cx="252000" cy="254801"/>
    <xdr:pic>
      <xdr:nvPicPr>
        <xdr:cNvPr id="188" name="Imagem 187">
          <a:extLst>
            <a:ext uri="{FF2B5EF4-FFF2-40B4-BE49-F238E27FC236}">
              <a16:creationId xmlns:a16="http://schemas.microsoft.com/office/drawing/2014/main" id="{E702A222-4BFF-45B6-8A22-D9DB1BD1D9A8}"/>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7953462"/>
          <a:ext cx="252000" cy="254801"/>
        </a:xfrm>
        <a:prstGeom prst="rect">
          <a:avLst/>
        </a:prstGeom>
      </xdr:spPr>
    </xdr:pic>
    <xdr:clientData/>
  </xdr:oneCellAnchor>
  <xdr:oneCellAnchor>
    <xdr:from>
      <xdr:col>6</xdr:col>
      <xdr:colOff>447675</xdr:colOff>
      <xdr:row>174</xdr:row>
      <xdr:rowOff>50562</xdr:rowOff>
    </xdr:from>
    <xdr:ext cx="252000" cy="249759"/>
    <xdr:pic>
      <xdr:nvPicPr>
        <xdr:cNvPr id="189" name="Imagem 188">
          <a:extLst>
            <a:ext uri="{FF2B5EF4-FFF2-40B4-BE49-F238E27FC236}">
              <a16:creationId xmlns:a16="http://schemas.microsoft.com/office/drawing/2014/main" id="{86E66FA3-10B4-4795-B333-8E85A7881DB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174</xdr:row>
      <xdr:rowOff>342900</xdr:rowOff>
    </xdr:from>
    <xdr:ext cx="245726" cy="246958"/>
    <xdr:pic>
      <xdr:nvPicPr>
        <xdr:cNvPr id="191" name="Imagem 190">
          <a:extLst>
            <a:ext uri="{FF2B5EF4-FFF2-40B4-BE49-F238E27FC236}">
              <a16:creationId xmlns:a16="http://schemas.microsoft.com/office/drawing/2014/main" id="{E1238D6E-5CBA-431A-9505-5A6D1E894A9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152400</xdr:colOff>
      <xdr:row>175</xdr:row>
      <xdr:rowOff>50987</xdr:rowOff>
    </xdr:from>
    <xdr:ext cx="252000" cy="254801"/>
    <xdr:pic>
      <xdr:nvPicPr>
        <xdr:cNvPr id="192" name="Imagem 191">
          <a:extLst>
            <a:ext uri="{FF2B5EF4-FFF2-40B4-BE49-F238E27FC236}">
              <a16:creationId xmlns:a16="http://schemas.microsoft.com/office/drawing/2014/main" id="{6EE96142-BD8C-46B0-BD5C-86FE1545E833}"/>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9248862"/>
          <a:ext cx="252000" cy="254801"/>
        </a:xfrm>
        <a:prstGeom prst="rect">
          <a:avLst/>
        </a:prstGeom>
      </xdr:spPr>
    </xdr:pic>
    <xdr:clientData/>
  </xdr:oneCellAnchor>
  <xdr:oneCellAnchor>
    <xdr:from>
      <xdr:col>6</xdr:col>
      <xdr:colOff>447675</xdr:colOff>
      <xdr:row>175</xdr:row>
      <xdr:rowOff>50562</xdr:rowOff>
    </xdr:from>
    <xdr:ext cx="252000" cy="249759"/>
    <xdr:pic>
      <xdr:nvPicPr>
        <xdr:cNvPr id="193" name="Imagem 192">
          <a:extLst>
            <a:ext uri="{FF2B5EF4-FFF2-40B4-BE49-F238E27FC236}">
              <a16:creationId xmlns:a16="http://schemas.microsoft.com/office/drawing/2014/main" id="{AD62EC40-DCB0-4751-BF95-7B3CF7B30C02}"/>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175</xdr:row>
      <xdr:rowOff>342900</xdr:rowOff>
    </xdr:from>
    <xdr:ext cx="245726" cy="246958"/>
    <xdr:pic>
      <xdr:nvPicPr>
        <xdr:cNvPr id="194" name="Imagem 193">
          <a:extLst>
            <a:ext uri="{FF2B5EF4-FFF2-40B4-BE49-F238E27FC236}">
              <a16:creationId xmlns:a16="http://schemas.microsoft.com/office/drawing/2014/main" id="{AED79384-BC31-4977-A046-69F0CE0B7BA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152400</xdr:colOff>
      <xdr:row>176</xdr:row>
      <xdr:rowOff>50987</xdr:rowOff>
    </xdr:from>
    <xdr:ext cx="252000" cy="254801"/>
    <xdr:pic>
      <xdr:nvPicPr>
        <xdr:cNvPr id="195" name="Imagem 194">
          <a:extLst>
            <a:ext uri="{FF2B5EF4-FFF2-40B4-BE49-F238E27FC236}">
              <a16:creationId xmlns:a16="http://schemas.microsoft.com/office/drawing/2014/main" id="{803DAC30-99A9-4817-8E86-5B5015F62135}"/>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25150" y="59248862"/>
          <a:ext cx="252000" cy="254801"/>
        </a:xfrm>
        <a:prstGeom prst="rect">
          <a:avLst/>
        </a:prstGeom>
      </xdr:spPr>
    </xdr:pic>
    <xdr:clientData/>
  </xdr:oneCellAnchor>
  <xdr:oneCellAnchor>
    <xdr:from>
      <xdr:col>6</xdr:col>
      <xdr:colOff>447675</xdr:colOff>
      <xdr:row>176</xdr:row>
      <xdr:rowOff>50562</xdr:rowOff>
    </xdr:from>
    <xdr:ext cx="252000" cy="249759"/>
    <xdr:pic>
      <xdr:nvPicPr>
        <xdr:cNvPr id="196" name="Imagem 195">
          <a:extLst>
            <a:ext uri="{FF2B5EF4-FFF2-40B4-BE49-F238E27FC236}">
              <a16:creationId xmlns:a16="http://schemas.microsoft.com/office/drawing/2014/main" id="{78E953CC-BADE-4327-8017-5B1508EDB40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1020425" y="59248437"/>
          <a:ext cx="252000" cy="249759"/>
        </a:xfrm>
        <a:prstGeom prst="rect">
          <a:avLst/>
        </a:prstGeom>
      </xdr:spPr>
    </xdr:pic>
    <xdr:clientData/>
  </xdr:oneCellAnchor>
  <xdr:oneCellAnchor>
    <xdr:from>
      <xdr:col>6</xdr:col>
      <xdr:colOff>165342</xdr:colOff>
      <xdr:row>176</xdr:row>
      <xdr:rowOff>342900</xdr:rowOff>
    </xdr:from>
    <xdr:ext cx="245726" cy="246958"/>
    <xdr:pic>
      <xdr:nvPicPr>
        <xdr:cNvPr id="197" name="Imagem 196">
          <a:extLst>
            <a:ext uri="{FF2B5EF4-FFF2-40B4-BE49-F238E27FC236}">
              <a16:creationId xmlns:a16="http://schemas.microsoft.com/office/drawing/2014/main" id="{9169BEB3-F951-4BA9-84E0-0E8F599A18E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0738092" y="59540775"/>
          <a:ext cx="245726" cy="246958"/>
        </a:xfrm>
        <a:prstGeom prst="rect">
          <a:avLst/>
        </a:prstGeom>
      </xdr:spPr>
    </xdr:pic>
    <xdr:clientData/>
  </xdr:oneCellAnchor>
  <xdr:oneCellAnchor>
    <xdr:from>
      <xdr:col>6</xdr:col>
      <xdr:colOff>437736</xdr:colOff>
      <xdr:row>141</xdr:row>
      <xdr:rowOff>45969</xdr:rowOff>
    </xdr:from>
    <xdr:ext cx="259795" cy="252000"/>
    <xdr:pic>
      <xdr:nvPicPr>
        <xdr:cNvPr id="198" name="Imagem 197">
          <a:extLst>
            <a:ext uri="{FF2B5EF4-FFF2-40B4-BE49-F238E27FC236}">
              <a16:creationId xmlns:a16="http://schemas.microsoft.com/office/drawing/2014/main" id="{6D2C6DEB-3E48-4056-8B73-7879E7261F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177</xdr:row>
      <xdr:rowOff>45969</xdr:rowOff>
    </xdr:from>
    <xdr:ext cx="259795" cy="252000"/>
    <xdr:pic>
      <xdr:nvPicPr>
        <xdr:cNvPr id="199" name="Imagem 198">
          <a:extLst>
            <a:ext uri="{FF2B5EF4-FFF2-40B4-BE49-F238E27FC236}">
              <a16:creationId xmlns:a16="http://schemas.microsoft.com/office/drawing/2014/main" id="{E390C8AE-B9CD-4507-91A2-F3F29A339F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twoCellAnchor editAs="oneCell">
    <xdr:from>
      <xdr:col>6</xdr:col>
      <xdr:colOff>447675</xdr:colOff>
      <xdr:row>111</xdr:row>
      <xdr:rowOff>42862</xdr:rowOff>
    </xdr:from>
    <xdr:to>
      <xdr:col>6</xdr:col>
      <xdr:colOff>707470</xdr:colOff>
      <xdr:row>111</xdr:row>
      <xdr:rowOff>294862</xdr:rowOff>
    </xdr:to>
    <xdr:pic>
      <xdr:nvPicPr>
        <xdr:cNvPr id="200" name="Imagem 199">
          <a:extLst>
            <a:ext uri="{FF2B5EF4-FFF2-40B4-BE49-F238E27FC236}">
              <a16:creationId xmlns:a16="http://schemas.microsoft.com/office/drawing/2014/main" id="{D1012BAD-E5B5-4925-8866-89D4B61235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0425" y="37447537"/>
          <a:ext cx="259795" cy="252000"/>
        </a:xfrm>
        <a:prstGeom prst="rect">
          <a:avLst/>
        </a:prstGeom>
      </xdr:spPr>
    </xdr:pic>
    <xdr:clientData/>
  </xdr:twoCellAnchor>
  <xdr:oneCellAnchor>
    <xdr:from>
      <xdr:col>6</xdr:col>
      <xdr:colOff>152400</xdr:colOff>
      <xdr:row>111</xdr:row>
      <xdr:rowOff>42862</xdr:rowOff>
    </xdr:from>
    <xdr:ext cx="253519" cy="252000"/>
    <xdr:pic>
      <xdr:nvPicPr>
        <xdr:cNvPr id="201" name="Imagem 200">
          <a:extLst>
            <a:ext uri="{FF2B5EF4-FFF2-40B4-BE49-F238E27FC236}">
              <a16:creationId xmlns:a16="http://schemas.microsoft.com/office/drawing/2014/main" id="{2BF8E9A9-FCF2-4A21-8F45-A157B1D7C5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25150" y="37447537"/>
          <a:ext cx="253519" cy="252000"/>
        </a:xfrm>
        <a:prstGeom prst="rect">
          <a:avLst/>
        </a:prstGeom>
      </xdr:spPr>
    </xdr:pic>
    <xdr:clientData/>
  </xdr:oneCellAnchor>
  <xdr:oneCellAnchor>
    <xdr:from>
      <xdr:col>6</xdr:col>
      <xdr:colOff>161925</xdr:colOff>
      <xdr:row>116</xdr:row>
      <xdr:rowOff>338137</xdr:rowOff>
    </xdr:from>
    <xdr:ext cx="259795" cy="252000"/>
    <xdr:pic>
      <xdr:nvPicPr>
        <xdr:cNvPr id="202" name="Imagem 201">
          <a:extLst>
            <a:ext uri="{FF2B5EF4-FFF2-40B4-BE49-F238E27FC236}">
              <a16:creationId xmlns:a16="http://schemas.microsoft.com/office/drawing/2014/main" id="{A8128FB9-66B1-4B6A-8D07-43B8DAEF01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34675" y="39523987"/>
          <a:ext cx="259795" cy="252000"/>
        </a:xfrm>
        <a:prstGeom prst="rect">
          <a:avLst/>
        </a:prstGeom>
      </xdr:spPr>
    </xdr:pic>
    <xdr:clientData/>
  </xdr:oneCellAnchor>
  <xdr:oneCellAnchor>
    <xdr:from>
      <xdr:col>6</xdr:col>
      <xdr:colOff>447675</xdr:colOff>
      <xdr:row>116</xdr:row>
      <xdr:rowOff>42862</xdr:rowOff>
    </xdr:from>
    <xdr:ext cx="253519" cy="252000"/>
    <xdr:pic>
      <xdr:nvPicPr>
        <xdr:cNvPr id="203" name="Imagem 202">
          <a:extLst>
            <a:ext uri="{FF2B5EF4-FFF2-40B4-BE49-F238E27FC236}">
              <a16:creationId xmlns:a16="http://schemas.microsoft.com/office/drawing/2014/main" id="{5A5F646B-9172-41A9-B5FA-787343FD72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9228712"/>
          <a:ext cx="253519" cy="252000"/>
        </a:xfrm>
        <a:prstGeom prst="rect">
          <a:avLst/>
        </a:prstGeom>
      </xdr:spPr>
    </xdr:pic>
    <xdr:clientData/>
  </xdr:oneCellAnchor>
  <xdr:oneCellAnchor>
    <xdr:from>
      <xdr:col>6</xdr:col>
      <xdr:colOff>161925</xdr:colOff>
      <xdr:row>116</xdr:row>
      <xdr:rowOff>47625</xdr:rowOff>
    </xdr:from>
    <xdr:ext cx="252000" cy="252000"/>
    <xdr:pic>
      <xdr:nvPicPr>
        <xdr:cNvPr id="204" name="Imagem 203">
          <a:extLst>
            <a:ext uri="{FF2B5EF4-FFF2-40B4-BE49-F238E27FC236}">
              <a16:creationId xmlns:a16="http://schemas.microsoft.com/office/drawing/2014/main" id="{60D7E042-67D6-4121-87E9-BA937A8CF08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34675" y="39233475"/>
          <a:ext cx="252000" cy="252000"/>
        </a:xfrm>
        <a:prstGeom prst="rect">
          <a:avLst/>
        </a:prstGeom>
      </xdr:spPr>
    </xdr:pic>
    <xdr:clientData/>
  </xdr:oneCellAnchor>
  <xdr:oneCellAnchor>
    <xdr:from>
      <xdr:col>6</xdr:col>
      <xdr:colOff>161925</xdr:colOff>
      <xdr:row>117</xdr:row>
      <xdr:rowOff>338137</xdr:rowOff>
    </xdr:from>
    <xdr:ext cx="259795" cy="252000"/>
    <xdr:pic>
      <xdr:nvPicPr>
        <xdr:cNvPr id="205" name="Imagem 204">
          <a:extLst>
            <a:ext uri="{FF2B5EF4-FFF2-40B4-BE49-F238E27FC236}">
              <a16:creationId xmlns:a16="http://schemas.microsoft.com/office/drawing/2014/main" id="{82357035-73BF-48D9-87F5-60DC38833A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34675" y="39523987"/>
          <a:ext cx="259795" cy="252000"/>
        </a:xfrm>
        <a:prstGeom prst="rect">
          <a:avLst/>
        </a:prstGeom>
      </xdr:spPr>
    </xdr:pic>
    <xdr:clientData/>
  </xdr:oneCellAnchor>
  <xdr:oneCellAnchor>
    <xdr:from>
      <xdr:col>6</xdr:col>
      <xdr:colOff>447675</xdr:colOff>
      <xdr:row>117</xdr:row>
      <xdr:rowOff>42862</xdr:rowOff>
    </xdr:from>
    <xdr:ext cx="253519" cy="252000"/>
    <xdr:pic>
      <xdr:nvPicPr>
        <xdr:cNvPr id="206" name="Imagem 205">
          <a:extLst>
            <a:ext uri="{FF2B5EF4-FFF2-40B4-BE49-F238E27FC236}">
              <a16:creationId xmlns:a16="http://schemas.microsoft.com/office/drawing/2014/main" id="{BAFBC280-E4A2-4022-88E6-4B2A21611E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9228712"/>
          <a:ext cx="253519" cy="252000"/>
        </a:xfrm>
        <a:prstGeom prst="rect">
          <a:avLst/>
        </a:prstGeom>
      </xdr:spPr>
    </xdr:pic>
    <xdr:clientData/>
  </xdr:oneCellAnchor>
  <xdr:oneCellAnchor>
    <xdr:from>
      <xdr:col>6</xdr:col>
      <xdr:colOff>161925</xdr:colOff>
      <xdr:row>117</xdr:row>
      <xdr:rowOff>47625</xdr:rowOff>
    </xdr:from>
    <xdr:ext cx="252000" cy="252000"/>
    <xdr:pic>
      <xdr:nvPicPr>
        <xdr:cNvPr id="207" name="Imagem 206">
          <a:extLst>
            <a:ext uri="{FF2B5EF4-FFF2-40B4-BE49-F238E27FC236}">
              <a16:creationId xmlns:a16="http://schemas.microsoft.com/office/drawing/2014/main" id="{CDC355AC-52C1-47AD-8B6C-3731E3FAED6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734675" y="39233475"/>
          <a:ext cx="252000" cy="252000"/>
        </a:xfrm>
        <a:prstGeom prst="rect">
          <a:avLst/>
        </a:prstGeom>
      </xdr:spPr>
    </xdr:pic>
    <xdr:clientData/>
  </xdr:oneCellAnchor>
  <xdr:oneCellAnchor>
    <xdr:from>
      <xdr:col>6</xdr:col>
      <xdr:colOff>447675</xdr:colOff>
      <xdr:row>126</xdr:row>
      <xdr:rowOff>38100</xdr:rowOff>
    </xdr:from>
    <xdr:ext cx="253519" cy="252000"/>
    <xdr:pic>
      <xdr:nvPicPr>
        <xdr:cNvPr id="208" name="Imagem 207">
          <a:extLst>
            <a:ext uri="{FF2B5EF4-FFF2-40B4-BE49-F238E27FC236}">
              <a16:creationId xmlns:a16="http://schemas.microsoft.com/office/drawing/2014/main" id="{A07168A9-BA8E-448E-B6C2-BC58D34A91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447675</xdr:colOff>
      <xdr:row>136</xdr:row>
      <xdr:rowOff>38100</xdr:rowOff>
    </xdr:from>
    <xdr:ext cx="253519" cy="252000"/>
    <xdr:pic>
      <xdr:nvPicPr>
        <xdr:cNvPr id="209" name="Imagem 208">
          <a:extLst>
            <a:ext uri="{FF2B5EF4-FFF2-40B4-BE49-F238E27FC236}">
              <a16:creationId xmlns:a16="http://schemas.microsoft.com/office/drawing/2014/main" id="{0498650C-EB9A-454D-A6DA-6F1A45D180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447675</xdr:colOff>
      <xdr:row>138</xdr:row>
      <xdr:rowOff>38100</xdr:rowOff>
    </xdr:from>
    <xdr:ext cx="253519" cy="252000"/>
    <xdr:pic>
      <xdr:nvPicPr>
        <xdr:cNvPr id="210" name="Imagem 209">
          <a:extLst>
            <a:ext uri="{FF2B5EF4-FFF2-40B4-BE49-F238E27FC236}">
              <a16:creationId xmlns:a16="http://schemas.microsoft.com/office/drawing/2014/main" id="{664BAFE3-6F3B-4EC1-8666-750AF5937C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38900100"/>
          <a:ext cx="253519" cy="252000"/>
        </a:xfrm>
        <a:prstGeom prst="rect">
          <a:avLst/>
        </a:prstGeom>
      </xdr:spPr>
    </xdr:pic>
    <xdr:clientData/>
  </xdr:oneCellAnchor>
  <xdr:oneCellAnchor>
    <xdr:from>
      <xdr:col>6</xdr:col>
      <xdr:colOff>437736</xdr:colOff>
      <xdr:row>127</xdr:row>
      <xdr:rowOff>45969</xdr:rowOff>
    </xdr:from>
    <xdr:ext cx="259795" cy="252000"/>
    <xdr:pic>
      <xdr:nvPicPr>
        <xdr:cNvPr id="211" name="Imagem 210">
          <a:extLst>
            <a:ext uri="{FF2B5EF4-FFF2-40B4-BE49-F238E27FC236}">
              <a16:creationId xmlns:a16="http://schemas.microsoft.com/office/drawing/2014/main" id="{F49DB6FE-0B19-455B-B57B-028C5288461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128</xdr:row>
      <xdr:rowOff>45969</xdr:rowOff>
    </xdr:from>
    <xdr:ext cx="259795" cy="252000"/>
    <xdr:pic>
      <xdr:nvPicPr>
        <xdr:cNvPr id="212" name="Imagem 211">
          <a:extLst>
            <a:ext uri="{FF2B5EF4-FFF2-40B4-BE49-F238E27FC236}">
              <a16:creationId xmlns:a16="http://schemas.microsoft.com/office/drawing/2014/main" id="{BBE21E7A-F25E-4984-ACA1-4F2B735E0E1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129</xdr:row>
      <xdr:rowOff>45969</xdr:rowOff>
    </xdr:from>
    <xdr:ext cx="259795" cy="252000"/>
    <xdr:pic>
      <xdr:nvPicPr>
        <xdr:cNvPr id="213" name="Imagem 212">
          <a:extLst>
            <a:ext uri="{FF2B5EF4-FFF2-40B4-BE49-F238E27FC236}">
              <a16:creationId xmlns:a16="http://schemas.microsoft.com/office/drawing/2014/main" id="{29977093-2767-4B02-9CD7-57CC3527351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437736</xdr:colOff>
      <xdr:row>137</xdr:row>
      <xdr:rowOff>45969</xdr:rowOff>
    </xdr:from>
    <xdr:ext cx="259795" cy="252000"/>
    <xdr:pic>
      <xdr:nvPicPr>
        <xdr:cNvPr id="214" name="Imagem 213">
          <a:extLst>
            <a:ext uri="{FF2B5EF4-FFF2-40B4-BE49-F238E27FC236}">
              <a16:creationId xmlns:a16="http://schemas.microsoft.com/office/drawing/2014/main" id="{4A3E64EE-1269-4F2E-816F-D19949C54A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0486" y="16438494"/>
          <a:ext cx="259795" cy="252000"/>
        </a:xfrm>
        <a:prstGeom prst="rect">
          <a:avLst/>
        </a:prstGeom>
      </xdr:spPr>
    </xdr:pic>
    <xdr:clientData/>
  </xdr:oneCellAnchor>
  <xdr:oneCellAnchor>
    <xdr:from>
      <xdr:col>6</xdr:col>
      <xdr:colOff>142875</xdr:colOff>
      <xdr:row>137</xdr:row>
      <xdr:rowOff>47625</xdr:rowOff>
    </xdr:from>
    <xdr:ext cx="253519" cy="252000"/>
    <xdr:pic>
      <xdr:nvPicPr>
        <xdr:cNvPr id="216" name="Imagem 215">
          <a:extLst>
            <a:ext uri="{FF2B5EF4-FFF2-40B4-BE49-F238E27FC236}">
              <a16:creationId xmlns:a16="http://schemas.microsoft.com/office/drawing/2014/main" id="{8B7081E9-ADF6-4DBC-926D-C900B7761D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15625" y="45196125"/>
          <a:ext cx="253519" cy="252000"/>
        </a:xfrm>
        <a:prstGeom prst="rect">
          <a:avLst/>
        </a:prstGeom>
      </xdr:spPr>
    </xdr:pic>
    <xdr:clientData/>
  </xdr:oneCellAnchor>
  <xdr:oneCellAnchor>
    <xdr:from>
      <xdr:col>6</xdr:col>
      <xdr:colOff>447675</xdr:colOff>
      <xdr:row>139</xdr:row>
      <xdr:rowOff>43897</xdr:rowOff>
    </xdr:from>
    <xdr:ext cx="253519" cy="252000"/>
    <xdr:pic>
      <xdr:nvPicPr>
        <xdr:cNvPr id="217" name="Imagem 216">
          <a:extLst>
            <a:ext uri="{FF2B5EF4-FFF2-40B4-BE49-F238E27FC236}">
              <a16:creationId xmlns:a16="http://schemas.microsoft.com/office/drawing/2014/main" id="{2A37CBC4-7260-4315-9739-B30108007C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16284" y="46774375"/>
          <a:ext cx="253519" cy="252000"/>
        </a:xfrm>
        <a:prstGeom prst="rect">
          <a:avLst/>
        </a:prstGeom>
      </xdr:spPr>
    </xdr:pic>
    <xdr:clientData/>
  </xdr:oneCellAnchor>
  <xdr:oneCellAnchor>
    <xdr:from>
      <xdr:col>6</xdr:col>
      <xdr:colOff>447675</xdr:colOff>
      <xdr:row>139</xdr:row>
      <xdr:rowOff>333375</xdr:rowOff>
    </xdr:from>
    <xdr:ext cx="259795" cy="252000"/>
    <xdr:pic>
      <xdr:nvPicPr>
        <xdr:cNvPr id="218" name="Imagem 217">
          <a:extLst>
            <a:ext uri="{FF2B5EF4-FFF2-40B4-BE49-F238E27FC236}">
              <a16:creationId xmlns:a16="http://schemas.microsoft.com/office/drawing/2014/main" id="{D11E198B-7FC8-44A1-8914-0A89BFAFCC4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20425" y="47005875"/>
          <a:ext cx="259795" cy="252000"/>
        </a:xfrm>
        <a:prstGeom prst="rect">
          <a:avLst/>
        </a:prstGeom>
      </xdr:spPr>
    </xdr:pic>
    <xdr:clientData/>
  </xdr:oneCellAnchor>
  <xdr:twoCellAnchor editAs="oneCell">
    <xdr:from>
      <xdr:col>6</xdr:col>
      <xdr:colOff>157370</xdr:colOff>
      <xdr:row>139</xdr:row>
      <xdr:rowOff>43897</xdr:rowOff>
    </xdr:from>
    <xdr:to>
      <xdr:col>6</xdr:col>
      <xdr:colOff>403096</xdr:colOff>
      <xdr:row>139</xdr:row>
      <xdr:rowOff>295897</xdr:rowOff>
    </xdr:to>
    <xdr:pic>
      <xdr:nvPicPr>
        <xdr:cNvPr id="219" name="Imagem 218">
          <a:extLst>
            <a:ext uri="{FF2B5EF4-FFF2-40B4-BE49-F238E27FC236}">
              <a16:creationId xmlns:a16="http://schemas.microsoft.com/office/drawing/2014/main" id="{E2F4E70C-0D07-4E32-9535-19F83134F29C}"/>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25979" y="46774375"/>
          <a:ext cx="245726" cy="252000"/>
        </a:xfrm>
        <a:prstGeom prst="rect">
          <a:avLst/>
        </a:prstGeom>
      </xdr:spPr>
    </xdr:pic>
    <xdr:clientData/>
  </xdr:twoCellAnchor>
  <xdr:oneCellAnchor>
    <xdr:from>
      <xdr:col>6</xdr:col>
      <xdr:colOff>447675</xdr:colOff>
      <xdr:row>140</xdr:row>
      <xdr:rowOff>43897</xdr:rowOff>
    </xdr:from>
    <xdr:ext cx="253519" cy="252000"/>
    <xdr:pic>
      <xdr:nvPicPr>
        <xdr:cNvPr id="220" name="Imagem 219">
          <a:extLst>
            <a:ext uri="{FF2B5EF4-FFF2-40B4-BE49-F238E27FC236}">
              <a16:creationId xmlns:a16="http://schemas.microsoft.com/office/drawing/2014/main" id="{8F05BD57-397C-40BD-BB27-0BB755BC76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16284" y="46774375"/>
          <a:ext cx="253519" cy="252000"/>
        </a:xfrm>
        <a:prstGeom prst="rect">
          <a:avLst/>
        </a:prstGeom>
      </xdr:spPr>
    </xdr:pic>
    <xdr:clientData/>
  </xdr:oneCellAnchor>
  <xdr:oneCellAnchor>
    <xdr:from>
      <xdr:col>6</xdr:col>
      <xdr:colOff>447675</xdr:colOff>
      <xdr:row>140</xdr:row>
      <xdr:rowOff>333375</xdr:rowOff>
    </xdr:from>
    <xdr:ext cx="259795" cy="252000"/>
    <xdr:pic>
      <xdr:nvPicPr>
        <xdr:cNvPr id="221" name="Imagem 220">
          <a:extLst>
            <a:ext uri="{FF2B5EF4-FFF2-40B4-BE49-F238E27FC236}">
              <a16:creationId xmlns:a16="http://schemas.microsoft.com/office/drawing/2014/main" id="{04CA942E-E8B4-45DD-BD91-E56A8EB091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016284" y="47063853"/>
          <a:ext cx="259795" cy="252000"/>
        </a:xfrm>
        <a:prstGeom prst="rect">
          <a:avLst/>
        </a:prstGeom>
      </xdr:spPr>
    </xdr:pic>
    <xdr:clientData/>
  </xdr:oneCellAnchor>
  <xdr:oneCellAnchor>
    <xdr:from>
      <xdr:col>6</xdr:col>
      <xdr:colOff>157370</xdr:colOff>
      <xdr:row>140</xdr:row>
      <xdr:rowOff>43897</xdr:rowOff>
    </xdr:from>
    <xdr:ext cx="245726" cy="252000"/>
    <xdr:pic>
      <xdr:nvPicPr>
        <xdr:cNvPr id="222" name="Imagem 221">
          <a:extLst>
            <a:ext uri="{FF2B5EF4-FFF2-40B4-BE49-F238E27FC236}">
              <a16:creationId xmlns:a16="http://schemas.microsoft.com/office/drawing/2014/main" id="{4B6E9051-B19A-4932-81D4-9800F3FDEB68}"/>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25979" y="46774375"/>
          <a:ext cx="245726" cy="252000"/>
        </a:xfrm>
        <a:prstGeom prst="rect">
          <a:avLst/>
        </a:prstGeom>
      </xdr:spPr>
    </xdr:pic>
    <xdr:clientData/>
  </xdr:oneCellAnchor>
  <xdr:oneCellAnchor>
    <xdr:from>
      <xdr:col>6</xdr:col>
      <xdr:colOff>447675</xdr:colOff>
      <xdr:row>148</xdr:row>
      <xdr:rowOff>43897</xdr:rowOff>
    </xdr:from>
    <xdr:ext cx="253519" cy="252000"/>
    <xdr:pic>
      <xdr:nvPicPr>
        <xdr:cNvPr id="223" name="Imagem 222">
          <a:extLst>
            <a:ext uri="{FF2B5EF4-FFF2-40B4-BE49-F238E27FC236}">
              <a16:creationId xmlns:a16="http://schemas.microsoft.com/office/drawing/2014/main" id="{3CE194F7-41B8-4995-9CB4-B02D0539B9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47364097"/>
          <a:ext cx="253519" cy="252000"/>
        </a:xfrm>
        <a:prstGeom prst="rect">
          <a:avLst/>
        </a:prstGeom>
      </xdr:spPr>
    </xdr:pic>
    <xdr:clientData/>
  </xdr:oneCellAnchor>
  <xdr:oneCellAnchor>
    <xdr:from>
      <xdr:col>6</xdr:col>
      <xdr:colOff>157370</xdr:colOff>
      <xdr:row>148</xdr:row>
      <xdr:rowOff>43897</xdr:rowOff>
    </xdr:from>
    <xdr:ext cx="245726" cy="252000"/>
    <xdr:pic>
      <xdr:nvPicPr>
        <xdr:cNvPr id="225" name="Imagem 224">
          <a:extLst>
            <a:ext uri="{FF2B5EF4-FFF2-40B4-BE49-F238E27FC236}">
              <a16:creationId xmlns:a16="http://schemas.microsoft.com/office/drawing/2014/main" id="{E7FB2E20-C8B6-4FF6-91C8-9704394E6A3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47364097"/>
          <a:ext cx="245726" cy="252000"/>
        </a:xfrm>
        <a:prstGeom prst="rect">
          <a:avLst/>
        </a:prstGeom>
      </xdr:spPr>
    </xdr:pic>
    <xdr:clientData/>
  </xdr:oneCellAnchor>
  <xdr:oneCellAnchor>
    <xdr:from>
      <xdr:col>6</xdr:col>
      <xdr:colOff>447675</xdr:colOff>
      <xdr:row>158</xdr:row>
      <xdr:rowOff>43897</xdr:rowOff>
    </xdr:from>
    <xdr:ext cx="253519" cy="252000"/>
    <xdr:pic>
      <xdr:nvPicPr>
        <xdr:cNvPr id="226" name="Imagem 225">
          <a:extLst>
            <a:ext uri="{FF2B5EF4-FFF2-40B4-BE49-F238E27FC236}">
              <a16:creationId xmlns:a16="http://schemas.microsoft.com/office/drawing/2014/main" id="{7F2ABCB4-E4D7-46A9-868F-57235E5C91A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0831197"/>
          <a:ext cx="253519" cy="252000"/>
        </a:xfrm>
        <a:prstGeom prst="rect">
          <a:avLst/>
        </a:prstGeom>
      </xdr:spPr>
    </xdr:pic>
    <xdr:clientData/>
  </xdr:oneCellAnchor>
  <xdr:oneCellAnchor>
    <xdr:from>
      <xdr:col>6</xdr:col>
      <xdr:colOff>157370</xdr:colOff>
      <xdr:row>158</xdr:row>
      <xdr:rowOff>43897</xdr:rowOff>
    </xdr:from>
    <xdr:ext cx="245726" cy="252000"/>
    <xdr:pic>
      <xdr:nvPicPr>
        <xdr:cNvPr id="227" name="Imagem 226">
          <a:extLst>
            <a:ext uri="{FF2B5EF4-FFF2-40B4-BE49-F238E27FC236}">
              <a16:creationId xmlns:a16="http://schemas.microsoft.com/office/drawing/2014/main" id="{36EEAAE7-835B-4DBE-A2DB-5472DBEC9244}"/>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0831197"/>
          <a:ext cx="245726" cy="252000"/>
        </a:xfrm>
        <a:prstGeom prst="rect">
          <a:avLst/>
        </a:prstGeom>
      </xdr:spPr>
    </xdr:pic>
    <xdr:clientData/>
  </xdr:oneCellAnchor>
  <xdr:oneCellAnchor>
    <xdr:from>
      <xdr:col>6</xdr:col>
      <xdr:colOff>447675</xdr:colOff>
      <xdr:row>156</xdr:row>
      <xdr:rowOff>43897</xdr:rowOff>
    </xdr:from>
    <xdr:ext cx="253519" cy="252000"/>
    <xdr:pic>
      <xdr:nvPicPr>
        <xdr:cNvPr id="228" name="Imagem 227">
          <a:extLst>
            <a:ext uri="{FF2B5EF4-FFF2-40B4-BE49-F238E27FC236}">
              <a16:creationId xmlns:a16="http://schemas.microsoft.com/office/drawing/2014/main" id="{7DE02819-6798-4611-8593-ABCFC4C004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0831197"/>
          <a:ext cx="253519" cy="252000"/>
        </a:xfrm>
        <a:prstGeom prst="rect">
          <a:avLst/>
        </a:prstGeom>
      </xdr:spPr>
    </xdr:pic>
    <xdr:clientData/>
  </xdr:oneCellAnchor>
  <xdr:oneCellAnchor>
    <xdr:from>
      <xdr:col>6</xdr:col>
      <xdr:colOff>157370</xdr:colOff>
      <xdr:row>156</xdr:row>
      <xdr:rowOff>43897</xdr:rowOff>
    </xdr:from>
    <xdr:ext cx="245726" cy="252000"/>
    <xdr:pic>
      <xdr:nvPicPr>
        <xdr:cNvPr id="229" name="Imagem 228">
          <a:extLst>
            <a:ext uri="{FF2B5EF4-FFF2-40B4-BE49-F238E27FC236}">
              <a16:creationId xmlns:a16="http://schemas.microsoft.com/office/drawing/2014/main" id="{A83BFB6B-8CA7-4448-B2F3-9BE20955241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0831197"/>
          <a:ext cx="245726" cy="252000"/>
        </a:xfrm>
        <a:prstGeom prst="rect">
          <a:avLst/>
        </a:prstGeom>
      </xdr:spPr>
    </xdr:pic>
    <xdr:clientData/>
  </xdr:oneCellAnchor>
  <xdr:oneCellAnchor>
    <xdr:from>
      <xdr:col>6</xdr:col>
      <xdr:colOff>447675</xdr:colOff>
      <xdr:row>150</xdr:row>
      <xdr:rowOff>38100</xdr:rowOff>
    </xdr:from>
    <xdr:ext cx="253519" cy="252000"/>
    <xdr:pic>
      <xdr:nvPicPr>
        <xdr:cNvPr id="230" name="Imagem 229">
          <a:extLst>
            <a:ext uri="{FF2B5EF4-FFF2-40B4-BE49-F238E27FC236}">
              <a16:creationId xmlns:a16="http://schemas.microsoft.com/office/drawing/2014/main" id="{E02BEABA-F5FF-4647-B295-832DA51402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45758100"/>
          <a:ext cx="253519" cy="252000"/>
        </a:xfrm>
        <a:prstGeom prst="rect">
          <a:avLst/>
        </a:prstGeom>
      </xdr:spPr>
    </xdr:pic>
    <xdr:clientData/>
  </xdr:oneCellAnchor>
  <xdr:twoCellAnchor editAs="oneCell">
    <xdr:from>
      <xdr:col>6</xdr:col>
      <xdr:colOff>457200</xdr:colOff>
      <xdr:row>157</xdr:row>
      <xdr:rowOff>333375</xdr:rowOff>
    </xdr:from>
    <xdr:to>
      <xdr:col>6</xdr:col>
      <xdr:colOff>709200</xdr:colOff>
      <xdr:row>157</xdr:row>
      <xdr:rowOff>585375</xdr:rowOff>
    </xdr:to>
    <xdr:pic>
      <xdr:nvPicPr>
        <xdr:cNvPr id="231" name="Imagem 230">
          <a:extLst>
            <a:ext uri="{FF2B5EF4-FFF2-40B4-BE49-F238E27FC236}">
              <a16:creationId xmlns:a16="http://schemas.microsoft.com/office/drawing/2014/main" id="{0C3E629F-D6D3-4793-B73D-1996621B67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283100"/>
          <a:ext cx="252000" cy="252000"/>
        </a:xfrm>
        <a:prstGeom prst="rect">
          <a:avLst/>
        </a:prstGeom>
      </xdr:spPr>
    </xdr:pic>
    <xdr:clientData/>
  </xdr:twoCellAnchor>
  <xdr:oneCellAnchor>
    <xdr:from>
      <xdr:col>6</xdr:col>
      <xdr:colOff>447675</xdr:colOff>
      <xdr:row>157</xdr:row>
      <xdr:rowOff>43897</xdr:rowOff>
    </xdr:from>
    <xdr:ext cx="253519" cy="252000"/>
    <xdr:pic>
      <xdr:nvPicPr>
        <xdr:cNvPr id="232" name="Imagem 231">
          <a:extLst>
            <a:ext uri="{FF2B5EF4-FFF2-40B4-BE49-F238E27FC236}">
              <a16:creationId xmlns:a16="http://schemas.microsoft.com/office/drawing/2014/main" id="{8417BE81-C7D5-4B90-9435-A08BBE7E83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4669772"/>
          <a:ext cx="253519" cy="252000"/>
        </a:xfrm>
        <a:prstGeom prst="rect">
          <a:avLst/>
        </a:prstGeom>
      </xdr:spPr>
    </xdr:pic>
    <xdr:clientData/>
  </xdr:oneCellAnchor>
  <xdr:oneCellAnchor>
    <xdr:from>
      <xdr:col>6</xdr:col>
      <xdr:colOff>157370</xdr:colOff>
      <xdr:row>157</xdr:row>
      <xdr:rowOff>43897</xdr:rowOff>
    </xdr:from>
    <xdr:ext cx="245726" cy="252000"/>
    <xdr:pic>
      <xdr:nvPicPr>
        <xdr:cNvPr id="233" name="Imagem 232">
          <a:extLst>
            <a:ext uri="{FF2B5EF4-FFF2-40B4-BE49-F238E27FC236}">
              <a16:creationId xmlns:a16="http://schemas.microsoft.com/office/drawing/2014/main" id="{72A51CB2-DD8E-4901-A7E8-36F815BFB37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4669772"/>
          <a:ext cx="245726" cy="252000"/>
        </a:xfrm>
        <a:prstGeom prst="rect">
          <a:avLst/>
        </a:prstGeom>
      </xdr:spPr>
    </xdr:pic>
    <xdr:clientData/>
  </xdr:oneCellAnchor>
  <xdr:oneCellAnchor>
    <xdr:from>
      <xdr:col>6</xdr:col>
      <xdr:colOff>457200</xdr:colOff>
      <xdr:row>151</xdr:row>
      <xdr:rowOff>333375</xdr:rowOff>
    </xdr:from>
    <xdr:ext cx="252000" cy="252000"/>
    <xdr:pic>
      <xdr:nvPicPr>
        <xdr:cNvPr id="234" name="Imagem 233">
          <a:extLst>
            <a:ext uri="{FF2B5EF4-FFF2-40B4-BE49-F238E27FC236}">
              <a16:creationId xmlns:a16="http://schemas.microsoft.com/office/drawing/2014/main" id="{11FD9A62-9CC6-49CA-A389-46892CC992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283100"/>
          <a:ext cx="252000" cy="252000"/>
        </a:xfrm>
        <a:prstGeom prst="rect">
          <a:avLst/>
        </a:prstGeom>
      </xdr:spPr>
    </xdr:pic>
    <xdr:clientData/>
  </xdr:oneCellAnchor>
  <xdr:oneCellAnchor>
    <xdr:from>
      <xdr:col>6</xdr:col>
      <xdr:colOff>447675</xdr:colOff>
      <xdr:row>151</xdr:row>
      <xdr:rowOff>43897</xdr:rowOff>
    </xdr:from>
    <xdr:ext cx="253519" cy="252000"/>
    <xdr:pic>
      <xdr:nvPicPr>
        <xdr:cNvPr id="235" name="Imagem 234">
          <a:extLst>
            <a:ext uri="{FF2B5EF4-FFF2-40B4-BE49-F238E27FC236}">
              <a16:creationId xmlns:a16="http://schemas.microsoft.com/office/drawing/2014/main" id="{E54803DE-7122-4DF3-B222-38AE8CF27BE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4993622"/>
          <a:ext cx="253519" cy="252000"/>
        </a:xfrm>
        <a:prstGeom prst="rect">
          <a:avLst/>
        </a:prstGeom>
      </xdr:spPr>
    </xdr:pic>
    <xdr:clientData/>
  </xdr:oneCellAnchor>
  <xdr:oneCellAnchor>
    <xdr:from>
      <xdr:col>6</xdr:col>
      <xdr:colOff>157370</xdr:colOff>
      <xdr:row>151</xdr:row>
      <xdr:rowOff>43897</xdr:rowOff>
    </xdr:from>
    <xdr:ext cx="245726" cy="252000"/>
    <xdr:pic>
      <xdr:nvPicPr>
        <xdr:cNvPr id="236" name="Imagem 235">
          <a:extLst>
            <a:ext uri="{FF2B5EF4-FFF2-40B4-BE49-F238E27FC236}">
              <a16:creationId xmlns:a16="http://schemas.microsoft.com/office/drawing/2014/main" id="{2ED991D0-2817-4743-8D40-06FCE1455D2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4993622"/>
          <a:ext cx="245726" cy="252000"/>
        </a:xfrm>
        <a:prstGeom prst="rect">
          <a:avLst/>
        </a:prstGeom>
      </xdr:spPr>
    </xdr:pic>
    <xdr:clientData/>
  </xdr:oneCellAnchor>
  <xdr:oneCellAnchor>
    <xdr:from>
      <xdr:col>6</xdr:col>
      <xdr:colOff>457200</xdr:colOff>
      <xdr:row>146</xdr:row>
      <xdr:rowOff>333375</xdr:rowOff>
    </xdr:from>
    <xdr:ext cx="252000" cy="252000"/>
    <xdr:pic>
      <xdr:nvPicPr>
        <xdr:cNvPr id="237" name="Imagem 236">
          <a:extLst>
            <a:ext uri="{FF2B5EF4-FFF2-40B4-BE49-F238E27FC236}">
              <a16:creationId xmlns:a16="http://schemas.microsoft.com/office/drawing/2014/main" id="{665EC48C-D0DA-4F7D-8AB1-C4E26F586F9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5445025"/>
          <a:ext cx="252000" cy="252000"/>
        </a:xfrm>
        <a:prstGeom prst="rect">
          <a:avLst/>
        </a:prstGeom>
      </xdr:spPr>
    </xdr:pic>
    <xdr:clientData/>
  </xdr:oneCellAnchor>
  <xdr:oneCellAnchor>
    <xdr:from>
      <xdr:col>6</xdr:col>
      <xdr:colOff>447675</xdr:colOff>
      <xdr:row>146</xdr:row>
      <xdr:rowOff>43897</xdr:rowOff>
    </xdr:from>
    <xdr:ext cx="253519" cy="252000"/>
    <xdr:pic>
      <xdr:nvPicPr>
        <xdr:cNvPr id="238" name="Imagem 237">
          <a:extLst>
            <a:ext uri="{FF2B5EF4-FFF2-40B4-BE49-F238E27FC236}">
              <a16:creationId xmlns:a16="http://schemas.microsoft.com/office/drawing/2014/main" id="{3EB63E59-A86A-4015-A2E2-9ADE80331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5155547"/>
          <a:ext cx="253519" cy="252000"/>
        </a:xfrm>
        <a:prstGeom prst="rect">
          <a:avLst/>
        </a:prstGeom>
      </xdr:spPr>
    </xdr:pic>
    <xdr:clientData/>
  </xdr:oneCellAnchor>
  <xdr:oneCellAnchor>
    <xdr:from>
      <xdr:col>6</xdr:col>
      <xdr:colOff>157370</xdr:colOff>
      <xdr:row>146</xdr:row>
      <xdr:rowOff>43897</xdr:rowOff>
    </xdr:from>
    <xdr:ext cx="245726" cy="252000"/>
    <xdr:pic>
      <xdr:nvPicPr>
        <xdr:cNvPr id="239" name="Imagem 238">
          <a:extLst>
            <a:ext uri="{FF2B5EF4-FFF2-40B4-BE49-F238E27FC236}">
              <a16:creationId xmlns:a16="http://schemas.microsoft.com/office/drawing/2014/main" id="{AAAA8879-EF6A-4521-BC92-A0A5DA3132CD}"/>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30120" y="55155547"/>
          <a:ext cx="245726" cy="252000"/>
        </a:xfrm>
        <a:prstGeom prst="rect">
          <a:avLst/>
        </a:prstGeom>
      </xdr:spPr>
    </xdr:pic>
    <xdr:clientData/>
  </xdr:oneCellAnchor>
  <xdr:twoCellAnchor editAs="oneCell">
    <xdr:from>
      <xdr:col>6</xdr:col>
      <xdr:colOff>161925</xdr:colOff>
      <xdr:row>147</xdr:row>
      <xdr:rowOff>57150</xdr:rowOff>
    </xdr:from>
    <xdr:to>
      <xdr:col>6</xdr:col>
      <xdr:colOff>413925</xdr:colOff>
      <xdr:row>147</xdr:row>
      <xdr:rowOff>311951</xdr:rowOff>
    </xdr:to>
    <xdr:pic>
      <xdr:nvPicPr>
        <xdr:cNvPr id="240" name="Imagem 239">
          <a:extLst>
            <a:ext uri="{FF2B5EF4-FFF2-40B4-BE49-F238E27FC236}">
              <a16:creationId xmlns:a16="http://schemas.microsoft.com/office/drawing/2014/main" id="{F77F3976-8354-474B-A4E2-DB70ABBB142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0734675" y="50196750"/>
          <a:ext cx="252000" cy="254801"/>
        </a:xfrm>
        <a:prstGeom prst="rect">
          <a:avLst/>
        </a:prstGeom>
      </xdr:spPr>
    </xdr:pic>
    <xdr:clientData/>
  </xdr:twoCellAnchor>
  <xdr:oneCellAnchor>
    <xdr:from>
      <xdr:col>6</xdr:col>
      <xdr:colOff>161925</xdr:colOff>
      <xdr:row>147</xdr:row>
      <xdr:rowOff>358222</xdr:rowOff>
    </xdr:from>
    <xdr:ext cx="253519" cy="252000"/>
    <xdr:pic>
      <xdr:nvPicPr>
        <xdr:cNvPr id="242" name="Imagem 241">
          <a:extLst>
            <a:ext uri="{FF2B5EF4-FFF2-40B4-BE49-F238E27FC236}">
              <a16:creationId xmlns:a16="http://schemas.microsoft.com/office/drawing/2014/main" id="{799ACE71-96A3-4665-872F-BD42F4CCEB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4675" y="50497822"/>
          <a:ext cx="253519" cy="252000"/>
        </a:xfrm>
        <a:prstGeom prst="rect">
          <a:avLst/>
        </a:prstGeom>
      </xdr:spPr>
    </xdr:pic>
    <xdr:clientData/>
  </xdr:oneCellAnchor>
  <xdr:oneCellAnchor>
    <xdr:from>
      <xdr:col>6</xdr:col>
      <xdr:colOff>462170</xdr:colOff>
      <xdr:row>147</xdr:row>
      <xdr:rowOff>53422</xdr:rowOff>
    </xdr:from>
    <xdr:ext cx="245726" cy="252000"/>
    <xdr:pic>
      <xdr:nvPicPr>
        <xdr:cNvPr id="243" name="Imagem 242">
          <a:extLst>
            <a:ext uri="{FF2B5EF4-FFF2-40B4-BE49-F238E27FC236}">
              <a16:creationId xmlns:a16="http://schemas.microsoft.com/office/drawing/2014/main" id="{37F4D5AE-A909-4D76-834E-18363D310839}"/>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4920" y="50193022"/>
          <a:ext cx="245726" cy="252000"/>
        </a:xfrm>
        <a:prstGeom prst="rect">
          <a:avLst/>
        </a:prstGeom>
      </xdr:spPr>
    </xdr:pic>
    <xdr:clientData/>
  </xdr:oneCellAnchor>
  <xdr:twoCellAnchor editAs="oneCell">
    <xdr:from>
      <xdr:col>6</xdr:col>
      <xdr:colOff>161925</xdr:colOff>
      <xdr:row>149</xdr:row>
      <xdr:rowOff>57150</xdr:rowOff>
    </xdr:from>
    <xdr:to>
      <xdr:col>6</xdr:col>
      <xdr:colOff>407651</xdr:colOff>
      <xdr:row>149</xdr:row>
      <xdr:rowOff>314193</xdr:rowOff>
    </xdr:to>
    <xdr:pic>
      <xdr:nvPicPr>
        <xdr:cNvPr id="244" name="Imagem 243">
          <a:extLst>
            <a:ext uri="{FF2B5EF4-FFF2-40B4-BE49-F238E27FC236}">
              <a16:creationId xmlns:a16="http://schemas.microsoft.com/office/drawing/2014/main" id="{14E51736-0CA8-4CF1-97BE-6D4A8AFDBB5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0734675" y="52787550"/>
          <a:ext cx="245726" cy="257043"/>
        </a:xfrm>
        <a:prstGeom prst="rect">
          <a:avLst/>
        </a:prstGeom>
      </xdr:spPr>
    </xdr:pic>
    <xdr:clientData/>
  </xdr:twoCellAnchor>
  <xdr:oneCellAnchor>
    <xdr:from>
      <xdr:col>6</xdr:col>
      <xdr:colOff>161925</xdr:colOff>
      <xdr:row>149</xdr:row>
      <xdr:rowOff>358222</xdr:rowOff>
    </xdr:from>
    <xdr:ext cx="253519" cy="252000"/>
    <xdr:pic>
      <xdr:nvPicPr>
        <xdr:cNvPr id="246" name="Imagem 245">
          <a:extLst>
            <a:ext uri="{FF2B5EF4-FFF2-40B4-BE49-F238E27FC236}">
              <a16:creationId xmlns:a16="http://schemas.microsoft.com/office/drawing/2014/main" id="{25767235-6E64-4504-A3F1-C5CF5DE21E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4675" y="50497822"/>
          <a:ext cx="253519" cy="252000"/>
        </a:xfrm>
        <a:prstGeom prst="rect">
          <a:avLst/>
        </a:prstGeom>
      </xdr:spPr>
    </xdr:pic>
    <xdr:clientData/>
  </xdr:oneCellAnchor>
  <xdr:oneCellAnchor>
    <xdr:from>
      <xdr:col>6</xdr:col>
      <xdr:colOff>462170</xdr:colOff>
      <xdr:row>149</xdr:row>
      <xdr:rowOff>53422</xdr:rowOff>
    </xdr:from>
    <xdr:ext cx="245726" cy="252000"/>
    <xdr:pic>
      <xdr:nvPicPr>
        <xdr:cNvPr id="247" name="Imagem 246">
          <a:extLst>
            <a:ext uri="{FF2B5EF4-FFF2-40B4-BE49-F238E27FC236}">
              <a16:creationId xmlns:a16="http://schemas.microsoft.com/office/drawing/2014/main" id="{D1DA8405-0359-4504-BAC3-633DCD04B9E7}"/>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4920" y="50193022"/>
          <a:ext cx="245726" cy="252000"/>
        </a:xfrm>
        <a:prstGeom prst="rect">
          <a:avLst/>
        </a:prstGeom>
      </xdr:spPr>
    </xdr:pic>
    <xdr:clientData/>
  </xdr:oneCellAnchor>
  <xdr:oneCellAnchor>
    <xdr:from>
      <xdr:col>6</xdr:col>
      <xdr:colOff>457200</xdr:colOff>
      <xdr:row>149</xdr:row>
      <xdr:rowOff>352425</xdr:rowOff>
    </xdr:from>
    <xdr:ext cx="252000" cy="252000"/>
    <xdr:pic>
      <xdr:nvPicPr>
        <xdr:cNvPr id="248" name="Imagem 247">
          <a:extLst>
            <a:ext uri="{FF2B5EF4-FFF2-40B4-BE49-F238E27FC236}">
              <a16:creationId xmlns:a16="http://schemas.microsoft.com/office/drawing/2014/main" id="{5AB4A9B2-0847-4108-B2E7-D8C548CCD7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029950" y="53082825"/>
          <a:ext cx="252000" cy="252000"/>
        </a:xfrm>
        <a:prstGeom prst="rect">
          <a:avLst/>
        </a:prstGeom>
      </xdr:spPr>
    </xdr:pic>
    <xdr:clientData/>
  </xdr:oneCellAnchor>
  <xdr:twoCellAnchor editAs="oneCell">
    <xdr:from>
      <xdr:col>6</xdr:col>
      <xdr:colOff>447675</xdr:colOff>
      <xdr:row>168</xdr:row>
      <xdr:rowOff>47625</xdr:rowOff>
    </xdr:from>
    <xdr:to>
      <xdr:col>6</xdr:col>
      <xdr:colOff>699675</xdr:colOff>
      <xdr:row>168</xdr:row>
      <xdr:rowOff>299625</xdr:rowOff>
    </xdr:to>
    <xdr:pic>
      <xdr:nvPicPr>
        <xdr:cNvPr id="249" name="Imagem 248">
          <a:extLst>
            <a:ext uri="{FF2B5EF4-FFF2-40B4-BE49-F238E27FC236}">
              <a16:creationId xmlns:a16="http://schemas.microsoft.com/office/drawing/2014/main" id="{603F179E-4290-4960-90B2-800484A40BE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twoCellAnchor>
  <xdr:twoCellAnchor editAs="oneCell">
    <xdr:from>
      <xdr:col>6</xdr:col>
      <xdr:colOff>171450</xdr:colOff>
      <xdr:row>168</xdr:row>
      <xdr:rowOff>341026</xdr:rowOff>
    </xdr:from>
    <xdr:to>
      <xdr:col>6</xdr:col>
      <xdr:colOff>423450</xdr:colOff>
      <xdr:row>168</xdr:row>
      <xdr:rowOff>586864</xdr:rowOff>
    </xdr:to>
    <xdr:pic>
      <xdr:nvPicPr>
        <xdr:cNvPr id="250" name="Imagem 249">
          <a:extLst>
            <a:ext uri="{FF2B5EF4-FFF2-40B4-BE49-F238E27FC236}">
              <a16:creationId xmlns:a16="http://schemas.microsoft.com/office/drawing/2014/main" id="{D9FB9423-60D9-4C05-BB5E-3CF05ABF4377}"/>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twoCellAnchor>
  <xdr:oneCellAnchor>
    <xdr:from>
      <xdr:col>6</xdr:col>
      <xdr:colOff>171730</xdr:colOff>
      <xdr:row>168</xdr:row>
      <xdr:rowOff>52387</xdr:rowOff>
    </xdr:from>
    <xdr:ext cx="252000" cy="252000"/>
    <xdr:pic>
      <xdr:nvPicPr>
        <xdr:cNvPr id="253" name="Imagem 252">
          <a:extLst>
            <a:ext uri="{FF2B5EF4-FFF2-40B4-BE49-F238E27FC236}">
              <a16:creationId xmlns:a16="http://schemas.microsoft.com/office/drawing/2014/main" id="{4E37A710-329D-4BC2-98D3-B708B18E0B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169</xdr:row>
      <xdr:rowOff>47625</xdr:rowOff>
    </xdr:from>
    <xdr:ext cx="252000" cy="252000"/>
    <xdr:pic>
      <xdr:nvPicPr>
        <xdr:cNvPr id="255" name="Imagem 254">
          <a:extLst>
            <a:ext uri="{FF2B5EF4-FFF2-40B4-BE49-F238E27FC236}">
              <a16:creationId xmlns:a16="http://schemas.microsoft.com/office/drawing/2014/main" id="{C3815E76-C54B-4EDD-90AB-5653BF7D853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169</xdr:row>
      <xdr:rowOff>341026</xdr:rowOff>
    </xdr:from>
    <xdr:ext cx="252000" cy="245838"/>
    <xdr:pic>
      <xdr:nvPicPr>
        <xdr:cNvPr id="256" name="Imagem 255">
          <a:extLst>
            <a:ext uri="{FF2B5EF4-FFF2-40B4-BE49-F238E27FC236}">
              <a16:creationId xmlns:a16="http://schemas.microsoft.com/office/drawing/2014/main" id="{878D7C0C-1E8A-4898-A6BE-DDD44110548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169</xdr:row>
      <xdr:rowOff>52387</xdr:rowOff>
    </xdr:from>
    <xdr:ext cx="252000" cy="252000"/>
    <xdr:pic>
      <xdr:nvPicPr>
        <xdr:cNvPr id="257" name="Imagem 256">
          <a:extLst>
            <a:ext uri="{FF2B5EF4-FFF2-40B4-BE49-F238E27FC236}">
              <a16:creationId xmlns:a16="http://schemas.microsoft.com/office/drawing/2014/main" id="{FD40C557-7104-44B4-8E41-606BF00BF95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170</xdr:row>
      <xdr:rowOff>47625</xdr:rowOff>
    </xdr:from>
    <xdr:ext cx="252000" cy="252000"/>
    <xdr:pic>
      <xdr:nvPicPr>
        <xdr:cNvPr id="258" name="Imagem 257">
          <a:extLst>
            <a:ext uri="{FF2B5EF4-FFF2-40B4-BE49-F238E27FC236}">
              <a16:creationId xmlns:a16="http://schemas.microsoft.com/office/drawing/2014/main" id="{8C831F06-76D2-4109-9438-A9766AABCEB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170</xdr:row>
      <xdr:rowOff>341026</xdr:rowOff>
    </xdr:from>
    <xdr:ext cx="252000" cy="245838"/>
    <xdr:pic>
      <xdr:nvPicPr>
        <xdr:cNvPr id="259" name="Imagem 258">
          <a:extLst>
            <a:ext uri="{FF2B5EF4-FFF2-40B4-BE49-F238E27FC236}">
              <a16:creationId xmlns:a16="http://schemas.microsoft.com/office/drawing/2014/main" id="{876B151F-86BF-4664-8AC2-96C2CAA283A8}"/>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170</xdr:row>
      <xdr:rowOff>52387</xdr:rowOff>
    </xdr:from>
    <xdr:ext cx="252000" cy="252000"/>
    <xdr:pic>
      <xdr:nvPicPr>
        <xdr:cNvPr id="260" name="Imagem 259">
          <a:extLst>
            <a:ext uri="{FF2B5EF4-FFF2-40B4-BE49-F238E27FC236}">
              <a16:creationId xmlns:a16="http://schemas.microsoft.com/office/drawing/2014/main" id="{8119A3F0-C132-441E-99D2-8A231A7204C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171</xdr:row>
      <xdr:rowOff>47625</xdr:rowOff>
    </xdr:from>
    <xdr:ext cx="252000" cy="252000"/>
    <xdr:pic>
      <xdr:nvPicPr>
        <xdr:cNvPr id="261" name="Imagem 260">
          <a:extLst>
            <a:ext uri="{FF2B5EF4-FFF2-40B4-BE49-F238E27FC236}">
              <a16:creationId xmlns:a16="http://schemas.microsoft.com/office/drawing/2014/main" id="{06BA7DB9-78FE-40DC-978D-E2D8327AAC0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020425" y="59731275"/>
          <a:ext cx="252000" cy="252000"/>
        </a:xfrm>
        <a:prstGeom prst="rect">
          <a:avLst/>
        </a:prstGeom>
      </xdr:spPr>
    </xdr:pic>
    <xdr:clientData/>
  </xdr:oneCellAnchor>
  <xdr:oneCellAnchor>
    <xdr:from>
      <xdr:col>6</xdr:col>
      <xdr:colOff>171450</xdr:colOff>
      <xdr:row>171</xdr:row>
      <xdr:rowOff>341026</xdr:rowOff>
    </xdr:from>
    <xdr:ext cx="252000" cy="245838"/>
    <xdr:pic>
      <xdr:nvPicPr>
        <xdr:cNvPr id="262" name="Imagem 261">
          <a:extLst>
            <a:ext uri="{FF2B5EF4-FFF2-40B4-BE49-F238E27FC236}">
              <a16:creationId xmlns:a16="http://schemas.microsoft.com/office/drawing/2014/main" id="{35B9E27E-5979-4EA8-A2A8-45874D7D022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0744200" y="60024676"/>
          <a:ext cx="252000" cy="245838"/>
        </a:xfrm>
        <a:prstGeom prst="rect">
          <a:avLst/>
        </a:prstGeom>
      </xdr:spPr>
    </xdr:pic>
    <xdr:clientData/>
  </xdr:oneCellAnchor>
  <xdr:oneCellAnchor>
    <xdr:from>
      <xdr:col>6</xdr:col>
      <xdr:colOff>171730</xdr:colOff>
      <xdr:row>171</xdr:row>
      <xdr:rowOff>52387</xdr:rowOff>
    </xdr:from>
    <xdr:ext cx="252000" cy="252000"/>
    <xdr:pic>
      <xdr:nvPicPr>
        <xdr:cNvPr id="263" name="Imagem 262">
          <a:extLst>
            <a:ext uri="{FF2B5EF4-FFF2-40B4-BE49-F238E27FC236}">
              <a16:creationId xmlns:a16="http://schemas.microsoft.com/office/drawing/2014/main" id="{200CFEDD-A18A-45CB-B30B-432AD50EFD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0744480" y="59736037"/>
          <a:ext cx="252000" cy="252000"/>
        </a:xfrm>
        <a:prstGeom prst="rect">
          <a:avLst/>
        </a:prstGeom>
      </xdr:spPr>
    </xdr:pic>
    <xdr:clientData/>
  </xdr:oneCellAnchor>
  <xdr:oneCellAnchor>
    <xdr:from>
      <xdr:col>6</xdr:col>
      <xdr:colOff>447675</xdr:colOff>
      <xdr:row>183</xdr:row>
      <xdr:rowOff>38100</xdr:rowOff>
    </xdr:from>
    <xdr:ext cx="253519" cy="252000"/>
    <xdr:pic>
      <xdr:nvPicPr>
        <xdr:cNvPr id="264" name="Imagem 263">
          <a:extLst>
            <a:ext uri="{FF2B5EF4-FFF2-40B4-BE49-F238E27FC236}">
              <a16:creationId xmlns:a16="http://schemas.microsoft.com/office/drawing/2014/main" id="{53070E75-E7E7-4F82-AA99-B13F0D2E1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20425" y="53416200"/>
          <a:ext cx="253519" cy="252000"/>
        </a:xfrm>
        <a:prstGeom prst="rect">
          <a:avLst/>
        </a:prstGeom>
      </xdr:spPr>
    </xdr:pic>
    <xdr:clientData/>
  </xdr:oneCellAnchor>
  <xdr:twoCellAnchor editAs="oneCell">
    <xdr:from>
      <xdr:col>6</xdr:col>
      <xdr:colOff>171450</xdr:colOff>
      <xdr:row>182</xdr:row>
      <xdr:rowOff>66675</xdr:rowOff>
    </xdr:from>
    <xdr:to>
      <xdr:col>6</xdr:col>
      <xdr:colOff>423450</xdr:colOff>
      <xdr:row>182</xdr:row>
      <xdr:rowOff>318675</xdr:rowOff>
    </xdr:to>
    <xdr:pic>
      <xdr:nvPicPr>
        <xdr:cNvPr id="265" name="Imagem 264">
          <a:extLst>
            <a:ext uri="{FF2B5EF4-FFF2-40B4-BE49-F238E27FC236}">
              <a16:creationId xmlns:a16="http://schemas.microsoft.com/office/drawing/2014/main" id="{DD194CC0-778F-4144-960A-93A2C62DFD4D}"/>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44200" y="67103625"/>
          <a:ext cx="252000" cy="252000"/>
        </a:xfrm>
        <a:prstGeom prst="rect">
          <a:avLst/>
        </a:prstGeom>
      </xdr:spPr>
    </xdr:pic>
    <xdr:clientData/>
  </xdr:twoCellAnchor>
  <xdr:twoCellAnchor editAs="oneCell">
    <xdr:from>
      <xdr:col>6</xdr:col>
      <xdr:colOff>460337</xdr:colOff>
      <xdr:row>182</xdr:row>
      <xdr:rowOff>67023</xdr:rowOff>
    </xdr:from>
    <xdr:to>
      <xdr:col>6</xdr:col>
      <xdr:colOff>706063</xdr:colOff>
      <xdr:row>182</xdr:row>
      <xdr:rowOff>319023</xdr:rowOff>
    </xdr:to>
    <xdr:pic>
      <xdr:nvPicPr>
        <xdr:cNvPr id="266" name="Imagem 265">
          <a:extLst>
            <a:ext uri="{FF2B5EF4-FFF2-40B4-BE49-F238E27FC236}">
              <a16:creationId xmlns:a16="http://schemas.microsoft.com/office/drawing/2014/main" id="{5ED625F3-3E4F-4BAD-9731-830602999AE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033087" y="67103973"/>
          <a:ext cx="245726" cy="252000"/>
        </a:xfrm>
        <a:prstGeom prst="rect">
          <a:avLst/>
        </a:prstGeom>
      </xdr:spPr>
    </xdr:pic>
    <xdr:clientData/>
  </xdr:twoCellAnchor>
  <xdr:oneCellAnchor>
    <xdr:from>
      <xdr:col>6</xdr:col>
      <xdr:colOff>171450</xdr:colOff>
      <xdr:row>182</xdr:row>
      <xdr:rowOff>361950</xdr:rowOff>
    </xdr:from>
    <xdr:ext cx="253519" cy="252000"/>
    <xdr:pic>
      <xdr:nvPicPr>
        <xdr:cNvPr id="270" name="Imagem 269">
          <a:extLst>
            <a:ext uri="{FF2B5EF4-FFF2-40B4-BE49-F238E27FC236}">
              <a16:creationId xmlns:a16="http://schemas.microsoft.com/office/drawing/2014/main" id="{49FFAB9D-78D3-4922-9751-1E19F95C4A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44200" y="67398900"/>
          <a:ext cx="253519" cy="252000"/>
        </a:xfrm>
        <a:prstGeom prst="rect">
          <a:avLst/>
        </a:prstGeom>
      </xdr:spPr>
    </xdr:pic>
    <xdr:clientData/>
  </xdr:oneCellAnchor>
  <xdr:oneCellAnchor>
    <xdr:from>
      <xdr:col>6</xdr:col>
      <xdr:colOff>171450</xdr:colOff>
      <xdr:row>185</xdr:row>
      <xdr:rowOff>61912</xdr:rowOff>
    </xdr:from>
    <xdr:ext cx="252000" cy="252000"/>
    <xdr:pic>
      <xdr:nvPicPr>
        <xdr:cNvPr id="271" name="Imagem 270">
          <a:extLst>
            <a:ext uri="{FF2B5EF4-FFF2-40B4-BE49-F238E27FC236}">
              <a16:creationId xmlns:a16="http://schemas.microsoft.com/office/drawing/2014/main" id="{975F7DBC-0FA4-4F05-A08D-8DD54CF7B845}"/>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44200" y="68556187"/>
          <a:ext cx="252000" cy="252000"/>
        </a:xfrm>
        <a:prstGeom prst="rect">
          <a:avLst/>
        </a:prstGeom>
      </xdr:spPr>
    </xdr:pic>
    <xdr:clientData/>
  </xdr:oneCellAnchor>
  <xdr:oneCellAnchor>
    <xdr:from>
      <xdr:col>6</xdr:col>
      <xdr:colOff>171450</xdr:colOff>
      <xdr:row>185</xdr:row>
      <xdr:rowOff>361950</xdr:rowOff>
    </xdr:from>
    <xdr:ext cx="253519" cy="252000"/>
    <xdr:pic>
      <xdr:nvPicPr>
        <xdr:cNvPr id="273" name="Imagem 272">
          <a:extLst>
            <a:ext uri="{FF2B5EF4-FFF2-40B4-BE49-F238E27FC236}">
              <a16:creationId xmlns:a16="http://schemas.microsoft.com/office/drawing/2014/main" id="{BC6DC9DF-9F6A-4DF3-8ABB-CF3E4FE864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44200" y="67398900"/>
          <a:ext cx="253519" cy="252000"/>
        </a:xfrm>
        <a:prstGeom prst="rect">
          <a:avLst/>
        </a:prstGeom>
      </xdr:spPr>
    </xdr:pic>
    <xdr:clientData/>
  </xdr:oneCellAnchor>
  <xdr:oneCellAnchor>
    <xdr:from>
      <xdr:col>6</xdr:col>
      <xdr:colOff>447675</xdr:colOff>
      <xdr:row>185</xdr:row>
      <xdr:rowOff>60512</xdr:rowOff>
    </xdr:from>
    <xdr:ext cx="252000" cy="254801"/>
    <xdr:pic>
      <xdr:nvPicPr>
        <xdr:cNvPr id="274" name="Imagem 273">
          <a:extLst>
            <a:ext uri="{FF2B5EF4-FFF2-40B4-BE49-F238E27FC236}">
              <a16:creationId xmlns:a16="http://schemas.microsoft.com/office/drawing/2014/main" id="{D3191532-6881-4217-BF71-0B58101E28D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1020425" y="68554787"/>
          <a:ext cx="252000" cy="254801"/>
        </a:xfrm>
        <a:prstGeom prst="rect">
          <a:avLst/>
        </a:prstGeom>
      </xdr:spPr>
    </xdr:pic>
    <xdr:clientData/>
  </xdr:oneCellAnchor>
  <xdr:twoCellAnchor editAs="oneCell">
    <xdr:from>
      <xdr:col>6</xdr:col>
      <xdr:colOff>447675</xdr:colOff>
      <xdr:row>186</xdr:row>
      <xdr:rowOff>47625</xdr:rowOff>
    </xdr:from>
    <xdr:to>
      <xdr:col>6</xdr:col>
      <xdr:colOff>699675</xdr:colOff>
      <xdr:row>186</xdr:row>
      <xdr:rowOff>299625</xdr:rowOff>
    </xdr:to>
    <xdr:pic>
      <xdr:nvPicPr>
        <xdr:cNvPr id="275" name="Imagem 274">
          <a:extLst>
            <a:ext uri="{FF2B5EF4-FFF2-40B4-BE49-F238E27FC236}">
              <a16:creationId xmlns:a16="http://schemas.microsoft.com/office/drawing/2014/main" id="{483A7991-F576-47A1-B129-1EB495ED348F}"/>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1020425" y="69189600"/>
          <a:ext cx="252000" cy="252000"/>
        </a:xfrm>
        <a:prstGeom prst="rect">
          <a:avLst/>
        </a:prstGeom>
      </xdr:spPr>
    </xdr:pic>
    <xdr:clientData/>
  </xdr:twoCellAnchor>
  <xdr:oneCellAnchor>
    <xdr:from>
      <xdr:col>6</xdr:col>
      <xdr:colOff>447675</xdr:colOff>
      <xdr:row>188</xdr:row>
      <xdr:rowOff>40481</xdr:rowOff>
    </xdr:from>
    <xdr:ext cx="252000" cy="252000"/>
    <xdr:pic>
      <xdr:nvPicPr>
        <xdr:cNvPr id="276" name="Imagem 275">
          <a:extLst>
            <a:ext uri="{FF2B5EF4-FFF2-40B4-BE49-F238E27FC236}">
              <a16:creationId xmlns:a16="http://schemas.microsoft.com/office/drawing/2014/main" id="{B7AFA0C0-2167-41EB-A220-258CC855534E}"/>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1020425" y="70458806"/>
          <a:ext cx="252000" cy="252000"/>
        </a:xfrm>
        <a:prstGeom prst="rect">
          <a:avLst/>
        </a:prstGeom>
      </xdr:spPr>
    </xdr:pic>
    <xdr:clientData/>
  </xdr:oneCellAnchor>
  <xdr:oneCellAnchor>
    <xdr:from>
      <xdr:col>6</xdr:col>
      <xdr:colOff>152400</xdr:colOff>
      <xdr:row>188</xdr:row>
      <xdr:rowOff>40481</xdr:rowOff>
    </xdr:from>
    <xdr:ext cx="252000" cy="252000"/>
    <xdr:pic>
      <xdr:nvPicPr>
        <xdr:cNvPr id="277" name="Imagem 276">
          <a:extLst>
            <a:ext uri="{FF2B5EF4-FFF2-40B4-BE49-F238E27FC236}">
              <a16:creationId xmlns:a16="http://schemas.microsoft.com/office/drawing/2014/main" id="{D79CF55B-D280-454C-AF75-4D7FD15076E4}"/>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725150" y="70458806"/>
          <a:ext cx="252000" cy="252000"/>
        </a:xfrm>
        <a:prstGeom prst="rect">
          <a:avLst/>
        </a:prstGeom>
      </xdr:spPr>
    </xdr:pic>
    <xdr:clientData/>
  </xdr:oneCellAnchor>
  <xdr:twoCellAnchor editAs="oneCell">
    <xdr:from>
      <xdr:col>6</xdr:col>
      <xdr:colOff>174587</xdr:colOff>
      <xdr:row>184</xdr:row>
      <xdr:rowOff>39394</xdr:rowOff>
    </xdr:from>
    <xdr:to>
      <xdr:col>6</xdr:col>
      <xdr:colOff>420313</xdr:colOff>
      <xdr:row>184</xdr:row>
      <xdr:rowOff>291394</xdr:rowOff>
    </xdr:to>
    <xdr:pic>
      <xdr:nvPicPr>
        <xdr:cNvPr id="278" name="Imagem 277">
          <a:extLst>
            <a:ext uri="{FF2B5EF4-FFF2-40B4-BE49-F238E27FC236}">
              <a16:creationId xmlns:a16="http://schemas.microsoft.com/office/drawing/2014/main" id="{52DF0D2E-4EAB-4817-A36A-BAC1BF77AE7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0747337" y="68371744"/>
          <a:ext cx="245726" cy="252000"/>
        </a:xfrm>
        <a:prstGeom prst="rect">
          <a:avLst/>
        </a:prstGeom>
      </xdr:spPr>
    </xdr:pic>
    <xdr:clientData/>
  </xdr:twoCellAnchor>
  <xdr:twoCellAnchor editAs="oneCell">
    <xdr:from>
      <xdr:col>6</xdr:col>
      <xdr:colOff>460339</xdr:colOff>
      <xdr:row>184</xdr:row>
      <xdr:rowOff>39394</xdr:rowOff>
    </xdr:from>
    <xdr:to>
      <xdr:col>6</xdr:col>
      <xdr:colOff>706062</xdr:colOff>
      <xdr:row>184</xdr:row>
      <xdr:rowOff>291394</xdr:rowOff>
    </xdr:to>
    <xdr:pic>
      <xdr:nvPicPr>
        <xdr:cNvPr id="279" name="Imagem 278">
          <a:extLst>
            <a:ext uri="{FF2B5EF4-FFF2-40B4-BE49-F238E27FC236}">
              <a16:creationId xmlns:a16="http://schemas.microsoft.com/office/drawing/2014/main" id="{8D00B5B1-6287-4431-9BEE-56A9BDC8C982}"/>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033089" y="68371744"/>
          <a:ext cx="245723" cy="252000"/>
        </a:xfrm>
        <a:prstGeom prst="rect">
          <a:avLst/>
        </a:prstGeom>
      </xdr:spPr>
    </xdr:pic>
    <xdr:clientData/>
  </xdr:twoCellAnchor>
  <xdr:twoCellAnchor editAs="oneCell">
    <xdr:from>
      <xdr:col>6</xdr:col>
      <xdr:colOff>171450</xdr:colOff>
      <xdr:row>184</xdr:row>
      <xdr:rowOff>341741</xdr:rowOff>
    </xdr:from>
    <xdr:to>
      <xdr:col>6</xdr:col>
      <xdr:colOff>423450</xdr:colOff>
      <xdr:row>184</xdr:row>
      <xdr:rowOff>591500</xdr:rowOff>
    </xdr:to>
    <xdr:pic>
      <xdr:nvPicPr>
        <xdr:cNvPr id="280" name="Imagem 279">
          <a:extLst>
            <a:ext uri="{FF2B5EF4-FFF2-40B4-BE49-F238E27FC236}">
              <a16:creationId xmlns:a16="http://schemas.microsoft.com/office/drawing/2014/main" id="{77E39398-50CC-431B-9614-F4F2CB701D6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0744200" y="68674091"/>
          <a:ext cx="252000" cy="249759"/>
        </a:xfrm>
        <a:prstGeom prst="rect">
          <a:avLst/>
        </a:prstGeom>
      </xdr:spPr>
    </xdr:pic>
    <xdr:clientData/>
  </xdr:twoCellAnchor>
  <xdr:oneCellAnchor>
    <xdr:from>
      <xdr:col>6</xdr:col>
      <xdr:colOff>455543</xdr:colOff>
      <xdr:row>60</xdr:row>
      <xdr:rowOff>44726</xdr:rowOff>
    </xdr:from>
    <xdr:ext cx="259795" cy="252000"/>
    <xdr:pic>
      <xdr:nvPicPr>
        <xdr:cNvPr id="281" name="Imagem 280">
          <a:extLst>
            <a:ext uri="{FF2B5EF4-FFF2-40B4-BE49-F238E27FC236}">
              <a16:creationId xmlns:a16="http://schemas.microsoft.com/office/drawing/2014/main" id="{3185DF17-C613-4FA8-B665-198909573B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3" y="18666101"/>
          <a:ext cx="259795" cy="252000"/>
        </a:xfrm>
        <a:prstGeom prst="rect">
          <a:avLst/>
        </a:prstGeom>
      </xdr:spPr>
    </xdr:pic>
    <xdr:clientData/>
  </xdr:oneCellAnchor>
  <xdr:oneCellAnchor>
    <xdr:from>
      <xdr:col>6</xdr:col>
      <xdr:colOff>455543</xdr:colOff>
      <xdr:row>60</xdr:row>
      <xdr:rowOff>44726</xdr:rowOff>
    </xdr:from>
    <xdr:ext cx="259795" cy="252000"/>
    <xdr:pic>
      <xdr:nvPicPr>
        <xdr:cNvPr id="282" name="Imagem 281">
          <a:extLst>
            <a:ext uri="{FF2B5EF4-FFF2-40B4-BE49-F238E27FC236}">
              <a16:creationId xmlns:a16="http://schemas.microsoft.com/office/drawing/2014/main" id="{DF5DE48C-E298-4FCF-8E7C-E913F63DB4D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3" y="18666101"/>
          <a:ext cx="259795" cy="252000"/>
        </a:xfrm>
        <a:prstGeom prst="rect">
          <a:avLst/>
        </a:prstGeom>
      </xdr:spPr>
    </xdr:pic>
    <xdr:clientData/>
  </xdr:oneCellAnchor>
  <xdr:oneCellAnchor>
    <xdr:from>
      <xdr:col>6</xdr:col>
      <xdr:colOff>455544</xdr:colOff>
      <xdr:row>47</xdr:row>
      <xdr:rowOff>36443</xdr:rowOff>
    </xdr:from>
    <xdr:ext cx="259795" cy="252000"/>
    <xdr:pic>
      <xdr:nvPicPr>
        <xdr:cNvPr id="283" name="Imagem 282">
          <a:extLst>
            <a:ext uri="{FF2B5EF4-FFF2-40B4-BE49-F238E27FC236}">
              <a16:creationId xmlns:a16="http://schemas.microsoft.com/office/drawing/2014/main" id="{E0340180-919A-4994-8097-37B4A34725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33044" y="16390868"/>
          <a:ext cx="259795" cy="252000"/>
        </a:xfrm>
        <a:prstGeom prst="rect">
          <a:avLst/>
        </a:prstGeom>
      </xdr:spPr>
    </xdr:pic>
    <xdr:clientData/>
  </xdr:oneCellAnchor>
  <xdr:oneCellAnchor>
    <xdr:from>
      <xdr:col>6</xdr:col>
      <xdr:colOff>149087</xdr:colOff>
      <xdr:row>47</xdr:row>
      <xdr:rowOff>36444</xdr:rowOff>
    </xdr:from>
    <xdr:ext cx="253521" cy="252000"/>
    <xdr:pic>
      <xdr:nvPicPr>
        <xdr:cNvPr id="284" name="Imagem 283">
          <a:extLst>
            <a:ext uri="{FF2B5EF4-FFF2-40B4-BE49-F238E27FC236}">
              <a16:creationId xmlns:a16="http://schemas.microsoft.com/office/drawing/2014/main" id="{CAE3C16A-3C21-4815-8EB7-A32F29E2056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626587" y="16390869"/>
          <a:ext cx="253521" cy="252000"/>
        </a:xfrm>
        <a:prstGeom prst="rect">
          <a:avLst/>
        </a:prstGeom>
      </xdr:spPr>
    </xdr:pic>
    <xdr:clientData/>
  </xdr:oneCellAnchor>
  <xdr:oneCellAnchor>
    <xdr:from>
      <xdr:col>6</xdr:col>
      <xdr:colOff>166412</xdr:colOff>
      <xdr:row>92</xdr:row>
      <xdr:rowOff>53422</xdr:rowOff>
    </xdr:from>
    <xdr:ext cx="252000" cy="252000"/>
    <xdr:pic>
      <xdr:nvPicPr>
        <xdr:cNvPr id="181" name="Imagem 180">
          <a:extLst>
            <a:ext uri="{FF2B5EF4-FFF2-40B4-BE49-F238E27FC236}">
              <a16:creationId xmlns:a16="http://schemas.microsoft.com/office/drawing/2014/main" id="{D5BFC95B-793F-4E44-B0AF-836A55993D1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92</xdr:row>
      <xdr:rowOff>53421</xdr:rowOff>
    </xdr:from>
    <xdr:ext cx="253519" cy="252000"/>
    <xdr:pic>
      <xdr:nvPicPr>
        <xdr:cNvPr id="190" name="Imagem 189">
          <a:extLst>
            <a:ext uri="{FF2B5EF4-FFF2-40B4-BE49-F238E27FC236}">
              <a16:creationId xmlns:a16="http://schemas.microsoft.com/office/drawing/2014/main" id="{3843A19E-39C0-4E49-90FF-3841AAAB18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92</xdr:row>
      <xdr:rowOff>335029</xdr:rowOff>
    </xdr:from>
    <xdr:ext cx="253521" cy="252000"/>
    <xdr:pic>
      <xdr:nvPicPr>
        <xdr:cNvPr id="215" name="Imagem 214">
          <a:extLst>
            <a:ext uri="{FF2B5EF4-FFF2-40B4-BE49-F238E27FC236}">
              <a16:creationId xmlns:a16="http://schemas.microsoft.com/office/drawing/2014/main" id="{F05DFBC1-8E16-49FD-98B6-77F59D1E15B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92</xdr:row>
      <xdr:rowOff>335030</xdr:rowOff>
    </xdr:from>
    <xdr:ext cx="253521" cy="252000"/>
    <xdr:pic>
      <xdr:nvPicPr>
        <xdr:cNvPr id="224" name="Imagem 223">
          <a:extLst>
            <a:ext uri="{FF2B5EF4-FFF2-40B4-BE49-F238E27FC236}">
              <a16:creationId xmlns:a16="http://schemas.microsoft.com/office/drawing/2014/main" id="{73D8D520-F354-47DE-9ECE-BD0C38CE21D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oneCellAnchor>
    <xdr:from>
      <xdr:col>6</xdr:col>
      <xdr:colOff>166412</xdr:colOff>
      <xdr:row>93</xdr:row>
      <xdr:rowOff>53422</xdr:rowOff>
    </xdr:from>
    <xdr:ext cx="252000" cy="252000"/>
    <xdr:pic>
      <xdr:nvPicPr>
        <xdr:cNvPr id="241" name="Imagem 240">
          <a:extLst>
            <a:ext uri="{FF2B5EF4-FFF2-40B4-BE49-F238E27FC236}">
              <a16:creationId xmlns:a16="http://schemas.microsoft.com/office/drawing/2014/main" id="{B68189CB-C1E3-4CA0-AF71-7C51692259D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93</xdr:row>
      <xdr:rowOff>53421</xdr:rowOff>
    </xdr:from>
    <xdr:ext cx="253519" cy="252000"/>
    <xdr:pic>
      <xdr:nvPicPr>
        <xdr:cNvPr id="245" name="Imagem 244">
          <a:extLst>
            <a:ext uri="{FF2B5EF4-FFF2-40B4-BE49-F238E27FC236}">
              <a16:creationId xmlns:a16="http://schemas.microsoft.com/office/drawing/2014/main" id="{42780D44-FF7A-4ECA-BB91-52FFD10E35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93</xdr:row>
      <xdr:rowOff>335029</xdr:rowOff>
    </xdr:from>
    <xdr:ext cx="253521" cy="252000"/>
    <xdr:pic>
      <xdr:nvPicPr>
        <xdr:cNvPr id="251" name="Imagem 250">
          <a:extLst>
            <a:ext uri="{FF2B5EF4-FFF2-40B4-BE49-F238E27FC236}">
              <a16:creationId xmlns:a16="http://schemas.microsoft.com/office/drawing/2014/main" id="{9012FB26-6D51-4D2C-A2C2-A168211E0F0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93</xdr:row>
      <xdr:rowOff>335030</xdr:rowOff>
    </xdr:from>
    <xdr:ext cx="253521" cy="252000"/>
    <xdr:pic>
      <xdr:nvPicPr>
        <xdr:cNvPr id="252" name="Imagem 251">
          <a:extLst>
            <a:ext uri="{FF2B5EF4-FFF2-40B4-BE49-F238E27FC236}">
              <a16:creationId xmlns:a16="http://schemas.microsoft.com/office/drawing/2014/main" id="{4BF2B386-CDAC-4522-9065-DB93431C81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oneCellAnchor>
    <xdr:from>
      <xdr:col>6</xdr:col>
      <xdr:colOff>166412</xdr:colOff>
      <xdr:row>94</xdr:row>
      <xdr:rowOff>53422</xdr:rowOff>
    </xdr:from>
    <xdr:ext cx="252000" cy="252000"/>
    <xdr:pic>
      <xdr:nvPicPr>
        <xdr:cNvPr id="254" name="Imagem 253">
          <a:extLst>
            <a:ext uri="{FF2B5EF4-FFF2-40B4-BE49-F238E27FC236}">
              <a16:creationId xmlns:a16="http://schemas.microsoft.com/office/drawing/2014/main" id="{3F59E6A3-A665-4C71-A8D4-C5A0B871BE3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3912" y="33095647"/>
          <a:ext cx="252000" cy="252000"/>
        </a:xfrm>
        <a:prstGeom prst="rect">
          <a:avLst/>
        </a:prstGeom>
      </xdr:spPr>
    </xdr:pic>
    <xdr:clientData/>
  </xdr:oneCellAnchor>
  <xdr:oneCellAnchor>
    <xdr:from>
      <xdr:col>6</xdr:col>
      <xdr:colOff>459686</xdr:colOff>
      <xdr:row>94</xdr:row>
      <xdr:rowOff>53421</xdr:rowOff>
    </xdr:from>
    <xdr:ext cx="253519" cy="252000"/>
    <xdr:pic>
      <xdr:nvPicPr>
        <xdr:cNvPr id="267" name="Imagem 266">
          <a:extLst>
            <a:ext uri="{FF2B5EF4-FFF2-40B4-BE49-F238E27FC236}">
              <a16:creationId xmlns:a16="http://schemas.microsoft.com/office/drawing/2014/main" id="{DD8C3192-5669-4C0A-8645-81172B43DE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937186" y="33095646"/>
          <a:ext cx="253519" cy="252000"/>
        </a:xfrm>
        <a:prstGeom prst="rect">
          <a:avLst/>
        </a:prstGeom>
      </xdr:spPr>
    </xdr:pic>
    <xdr:clientData/>
  </xdr:oneCellAnchor>
  <xdr:oneCellAnchor>
    <xdr:from>
      <xdr:col>6</xdr:col>
      <xdr:colOff>165652</xdr:colOff>
      <xdr:row>94</xdr:row>
      <xdr:rowOff>335029</xdr:rowOff>
    </xdr:from>
    <xdr:ext cx="253521" cy="252000"/>
    <xdr:pic>
      <xdr:nvPicPr>
        <xdr:cNvPr id="268" name="Imagem 267">
          <a:extLst>
            <a:ext uri="{FF2B5EF4-FFF2-40B4-BE49-F238E27FC236}">
              <a16:creationId xmlns:a16="http://schemas.microsoft.com/office/drawing/2014/main" id="{7A68BE88-680C-4A16-ABCE-210F0118CD7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643152" y="33377254"/>
          <a:ext cx="253521" cy="252000"/>
        </a:xfrm>
        <a:prstGeom prst="rect">
          <a:avLst/>
        </a:prstGeom>
      </xdr:spPr>
    </xdr:pic>
    <xdr:clientData/>
  </xdr:oneCellAnchor>
  <xdr:oneCellAnchor>
    <xdr:from>
      <xdr:col>6</xdr:col>
      <xdr:colOff>459685</xdr:colOff>
      <xdr:row>94</xdr:row>
      <xdr:rowOff>335030</xdr:rowOff>
    </xdr:from>
    <xdr:ext cx="253521" cy="252000"/>
    <xdr:pic>
      <xdr:nvPicPr>
        <xdr:cNvPr id="269" name="Imagem 268">
          <a:extLst>
            <a:ext uri="{FF2B5EF4-FFF2-40B4-BE49-F238E27FC236}">
              <a16:creationId xmlns:a16="http://schemas.microsoft.com/office/drawing/2014/main" id="{A797DD58-52F7-46A4-96E4-1E6FFADB76E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937185" y="33377255"/>
          <a:ext cx="253521" cy="252000"/>
        </a:xfrm>
        <a:prstGeom prst="rect">
          <a:avLst/>
        </a:prstGeom>
      </xdr:spPr>
    </xdr:pic>
    <xdr:clientData/>
  </xdr:oneCellAnchor>
  <xdr:twoCellAnchor editAs="oneCell">
    <xdr:from>
      <xdr:col>3</xdr:col>
      <xdr:colOff>3448049</xdr:colOff>
      <xdr:row>4</xdr:row>
      <xdr:rowOff>180975</xdr:rowOff>
    </xdr:from>
    <xdr:to>
      <xdr:col>7</xdr:col>
      <xdr:colOff>97535</xdr:colOff>
      <xdr:row>8</xdr:row>
      <xdr:rowOff>182011</xdr:rowOff>
    </xdr:to>
    <xdr:pic>
      <xdr:nvPicPr>
        <xdr:cNvPr id="5" name="Imagem 4">
          <a:extLst>
            <a:ext uri="{FF2B5EF4-FFF2-40B4-BE49-F238E27FC236}">
              <a16:creationId xmlns:a16="http://schemas.microsoft.com/office/drawing/2014/main" id="{E1F3FCB9-7AB4-4E5B-BBA6-23BA46ABF454}"/>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7715249" y="942975"/>
          <a:ext cx="3497961" cy="763036"/>
        </a:xfrm>
        <a:prstGeom prst="rect">
          <a:avLst/>
        </a:prstGeom>
      </xdr:spPr>
    </xdr:pic>
    <xdr:clientData/>
  </xdr:twoCellAnchor>
  <xdr:twoCellAnchor>
    <xdr:from>
      <xdr:col>3</xdr:col>
      <xdr:colOff>3883024</xdr:colOff>
      <xdr:row>0</xdr:row>
      <xdr:rowOff>104773</xdr:rowOff>
    </xdr:from>
    <xdr:to>
      <xdr:col>4</xdr:col>
      <xdr:colOff>365524</xdr:colOff>
      <xdr:row>2</xdr:row>
      <xdr:rowOff>83773</xdr:rowOff>
    </xdr:to>
    <xdr:sp macro="" textlink="">
      <xdr:nvSpPr>
        <xdr:cNvPr id="285" name="Retângulo: Cantos Arredondados 284">
          <a:hlinkClick xmlns:r="http://schemas.openxmlformats.org/officeDocument/2006/relationships" r:id="rId27"/>
          <a:extLst>
            <a:ext uri="{FF2B5EF4-FFF2-40B4-BE49-F238E27FC236}">
              <a16:creationId xmlns:a16="http://schemas.microsoft.com/office/drawing/2014/main" id="{21B33A06-ACB0-4379-ABB2-4EC6B811539A}"/>
            </a:ext>
          </a:extLst>
        </xdr:cNvPr>
        <xdr:cNvSpPr/>
      </xdr:nvSpPr>
      <xdr:spPr>
        <a:xfrm>
          <a:off x="8340724"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4</xdr:col>
      <xdr:colOff>517524</xdr:colOff>
      <xdr:row>0</xdr:row>
      <xdr:rowOff>104773</xdr:rowOff>
    </xdr:from>
    <xdr:to>
      <xdr:col>5</xdr:col>
      <xdr:colOff>495699</xdr:colOff>
      <xdr:row>2</xdr:row>
      <xdr:rowOff>83773</xdr:rowOff>
    </xdr:to>
    <xdr:sp macro="" textlink="">
      <xdr:nvSpPr>
        <xdr:cNvPr id="286" name="Retângulo: Cantos Arredondados 285">
          <a:hlinkClick xmlns:r="http://schemas.openxmlformats.org/officeDocument/2006/relationships" r:id="rId28"/>
          <a:extLst>
            <a:ext uri="{FF2B5EF4-FFF2-40B4-BE49-F238E27FC236}">
              <a16:creationId xmlns:a16="http://schemas.microsoft.com/office/drawing/2014/main" id="{B9E9E698-A7BA-4640-8D2D-33DC1E7CB16C}"/>
            </a:ext>
          </a:extLst>
        </xdr:cNvPr>
        <xdr:cNvSpPr/>
      </xdr:nvSpPr>
      <xdr:spPr>
        <a:xfrm>
          <a:off x="9356724"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5</xdr:col>
      <xdr:colOff>647698</xdr:colOff>
      <xdr:row>0</xdr:row>
      <xdr:rowOff>104773</xdr:rowOff>
    </xdr:from>
    <xdr:to>
      <xdr:col>6</xdr:col>
      <xdr:colOff>663973</xdr:colOff>
      <xdr:row>2</xdr:row>
      <xdr:rowOff>83773</xdr:rowOff>
    </xdr:to>
    <xdr:sp macro="" textlink="">
      <xdr:nvSpPr>
        <xdr:cNvPr id="287" name="Retângulo: Cantos Arredondados 286">
          <a:hlinkClick xmlns:r="http://schemas.openxmlformats.org/officeDocument/2006/relationships" r:id="rId29"/>
          <a:extLst>
            <a:ext uri="{FF2B5EF4-FFF2-40B4-BE49-F238E27FC236}">
              <a16:creationId xmlns:a16="http://schemas.microsoft.com/office/drawing/2014/main" id="{D6629A8E-333D-419B-9DDD-EDBA3EA476EC}"/>
            </a:ext>
          </a:extLst>
        </xdr:cNvPr>
        <xdr:cNvSpPr/>
      </xdr:nvSpPr>
      <xdr:spPr>
        <a:xfrm>
          <a:off x="10372723" y="104773"/>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2" name="Imagem 1">
          <a:extLst>
            <a:ext uri="{FF2B5EF4-FFF2-40B4-BE49-F238E27FC236}">
              <a16:creationId xmlns:a16="http://schemas.microsoft.com/office/drawing/2014/main" id="{ADEA0434-2C8F-4CC9-8F59-7C04FB5CC1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90486</xdr:colOff>
      <xdr:row>125</xdr:row>
      <xdr:rowOff>19050</xdr:rowOff>
    </xdr:from>
    <xdr:to>
      <xdr:col>9</xdr:col>
      <xdr:colOff>866775</xdr:colOff>
      <xdr:row>131</xdr:row>
      <xdr:rowOff>457200</xdr:rowOff>
    </xdr:to>
    <xdr:graphicFrame macro="">
      <xdr:nvGraphicFramePr>
        <xdr:cNvPr id="3" name="Gráfico 2">
          <a:extLst>
            <a:ext uri="{FF2B5EF4-FFF2-40B4-BE49-F238E27FC236}">
              <a16:creationId xmlns:a16="http://schemas.microsoft.com/office/drawing/2014/main" id="{2CC822CF-DDAC-4DD9-ACAD-4401781C4F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514349</xdr:colOff>
      <xdr:row>0</xdr:row>
      <xdr:rowOff>114300</xdr:rowOff>
    </xdr:from>
    <xdr:to>
      <xdr:col>6</xdr:col>
      <xdr:colOff>1378349</xdr:colOff>
      <xdr:row>2</xdr:row>
      <xdr:rowOff>93300</xdr:rowOff>
    </xdr:to>
    <xdr:sp macro="" textlink="">
      <xdr:nvSpPr>
        <xdr:cNvPr id="14" name="Retângulo: Cantos Arredondados 13">
          <a:hlinkClick xmlns:r="http://schemas.openxmlformats.org/officeDocument/2006/relationships" r:id="rId3"/>
          <a:extLst>
            <a:ext uri="{FF2B5EF4-FFF2-40B4-BE49-F238E27FC236}">
              <a16:creationId xmlns:a16="http://schemas.microsoft.com/office/drawing/2014/main" id="{928566C6-4B16-4E86-83C7-F5F659887A5F}"/>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1533523</xdr:colOff>
      <xdr:row>0</xdr:row>
      <xdr:rowOff>114300</xdr:rowOff>
    </xdr:from>
    <xdr:to>
      <xdr:col>7</xdr:col>
      <xdr:colOff>778273</xdr:colOff>
      <xdr:row>2</xdr:row>
      <xdr:rowOff>93300</xdr:rowOff>
    </xdr:to>
    <xdr:sp macro="" textlink="">
      <xdr:nvSpPr>
        <xdr:cNvPr id="20" name="Retângulo: Cantos Arredondados 19">
          <a:hlinkClick xmlns:r="http://schemas.openxmlformats.org/officeDocument/2006/relationships" r:id="rId4"/>
          <a:extLst>
            <a:ext uri="{FF2B5EF4-FFF2-40B4-BE49-F238E27FC236}">
              <a16:creationId xmlns:a16="http://schemas.microsoft.com/office/drawing/2014/main" id="{419AEA43-DD3F-4DD9-A621-4D60591EA694}"/>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21" name="Retângulo: Cantos Arredondados 20">
          <a:hlinkClick xmlns:r="http://schemas.openxmlformats.org/officeDocument/2006/relationships" r:id="rId5"/>
          <a:extLst>
            <a:ext uri="{FF2B5EF4-FFF2-40B4-BE49-F238E27FC236}">
              <a16:creationId xmlns:a16="http://schemas.microsoft.com/office/drawing/2014/main" id="{E4D254A7-F6FD-4F86-821D-C0A4DBE2191F}"/>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22" name="Retângulo: Cantos Arredondados 21">
          <a:hlinkClick xmlns:r="http://schemas.openxmlformats.org/officeDocument/2006/relationships" r:id="rId6"/>
          <a:extLst>
            <a:ext uri="{FF2B5EF4-FFF2-40B4-BE49-F238E27FC236}">
              <a16:creationId xmlns:a16="http://schemas.microsoft.com/office/drawing/2014/main" id="{55E0B606-95E1-41F2-9899-2365ADE9C23C}"/>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4</xdr:col>
      <xdr:colOff>704850</xdr:colOff>
      <xdr:row>0</xdr:row>
      <xdr:rowOff>114300</xdr:rowOff>
    </xdr:from>
    <xdr:to>
      <xdr:col>6</xdr:col>
      <xdr:colOff>359175</xdr:colOff>
      <xdr:row>2</xdr:row>
      <xdr:rowOff>93300</xdr:rowOff>
    </xdr:to>
    <xdr:sp macro="" textlink="">
      <xdr:nvSpPr>
        <xdr:cNvPr id="23" name="Retângulo: Cantos Arredondados 22">
          <a:hlinkClick xmlns:r="http://schemas.openxmlformats.org/officeDocument/2006/relationships" r:id="rId7"/>
          <a:extLst>
            <a:ext uri="{FF2B5EF4-FFF2-40B4-BE49-F238E27FC236}">
              <a16:creationId xmlns:a16="http://schemas.microsoft.com/office/drawing/2014/main" id="{115FE0DC-3AE5-461B-804D-A887D14AE0E3}"/>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5" name="Imagem 4">
          <a:extLst>
            <a:ext uri="{FF2B5EF4-FFF2-40B4-BE49-F238E27FC236}">
              <a16:creationId xmlns:a16="http://schemas.microsoft.com/office/drawing/2014/main" id="{50916CF2-29AD-41AF-9FCA-D0157AB773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4</xdr:col>
      <xdr:colOff>457199</xdr:colOff>
      <xdr:row>0</xdr:row>
      <xdr:rowOff>104775</xdr:rowOff>
    </xdr:from>
    <xdr:to>
      <xdr:col>4</xdr:col>
      <xdr:colOff>1321199</xdr:colOff>
      <xdr:row>2</xdr:row>
      <xdr:rowOff>83775</xdr:rowOff>
    </xdr:to>
    <xdr:sp macro="" textlink="">
      <xdr:nvSpPr>
        <xdr:cNvPr id="16" name="Retângulo: Cantos Arredondados 15">
          <a:hlinkClick xmlns:r="http://schemas.openxmlformats.org/officeDocument/2006/relationships" r:id="rId2"/>
          <a:extLst>
            <a:ext uri="{FF2B5EF4-FFF2-40B4-BE49-F238E27FC236}">
              <a16:creationId xmlns:a16="http://schemas.microsoft.com/office/drawing/2014/main" id="{543CA767-C6E5-4949-91FB-D33CC8F79DF5}"/>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4</xdr:col>
      <xdr:colOff>1476373</xdr:colOff>
      <xdr:row>0</xdr:row>
      <xdr:rowOff>104775</xdr:rowOff>
    </xdr:from>
    <xdr:to>
      <xdr:col>4</xdr:col>
      <xdr:colOff>2340373</xdr:colOff>
      <xdr:row>2</xdr:row>
      <xdr:rowOff>83775</xdr:rowOff>
    </xdr:to>
    <xdr:sp macro="" textlink="">
      <xdr:nvSpPr>
        <xdr:cNvPr id="17" name="Retângulo: Cantos Arredondados 16">
          <a:hlinkClick xmlns:r="http://schemas.openxmlformats.org/officeDocument/2006/relationships" r:id="rId3"/>
          <a:extLst>
            <a:ext uri="{FF2B5EF4-FFF2-40B4-BE49-F238E27FC236}">
              <a16:creationId xmlns:a16="http://schemas.microsoft.com/office/drawing/2014/main" id="{2700DDFF-0E31-44FC-A1F0-8517EAFECE81}"/>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4</xdr:col>
      <xdr:colOff>2495547</xdr:colOff>
      <xdr:row>0</xdr:row>
      <xdr:rowOff>104775</xdr:rowOff>
    </xdr:from>
    <xdr:to>
      <xdr:col>4</xdr:col>
      <xdr:colOff>3359547</xdr:colOff>
      <xdr:row>2</xdr:row>
      <xdr:rowOff>83775</xdr:rowOff>
    </xdr:to>
    <xdr:sp macro="" textlink="">
      <xdr:nvSpPr>
        <xdr:cNvPr id="18" name="Retângulo: Cantos Arredondados 17">
          <a:hlinkClick xmlns:r="http://schemas.openxmlformats.org/officeDocument/2006/relationships" r:id="rId4"/>
          <a:extLst>
            <a:ext uri="{FF2B5EF4-FFF2-40B4-BE49-F238E27FC236}">
              <a16:creationId xmlns:a16="http://schemas.microsoft.com/office/drawing/2014/main" id="{19A534BC-5F40-4F35-A280-E78F2F010331}"/>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4</xdr:col>
      <xdr:colOff>3514723</xdr:colOff>
      <xdr:row>0</xdr:row>
      <xdr:rowOff>104775</xdr:rowOff>
    </xdr:from>
    <xdr:to>
      <xdr:col>4</xdr:col>
      <xdr:colOff>4378723</xdr:colOff>
      <xdr:row>2</xdr:row>
      <xdr:rowOff>83775</xdr:rowOff>
    </xdr:to>
    <xdr:sp macro="" textlink="">
      <xdr:nvSpPr>
        <xdr:cNvPr id="19" name="Retângulo: Cantos Arredondados 18">
          <a:hlinkClick xmlns:r="http://schemas.openxmlformats.org/officeDocument/2006/relationships" r:id="rId5"/>
          <a:extLst>
            <a:ext uri="{FF2B5EF4-FFF2-40B4-BE49-F238E27FC236}">
              <a16:creationId xmlns:a16="http://schemas.microsoft.com/office/drawing/2014/main" id="{A583CD04-F222-4F29-BF21-BF46A68CEC60}"/>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7" name="Imagem 6">
          <a:extLst>
            <a:ext uri="{FF2B5EF4-FFF2-40B4-BE49-F238E27FC236}">
              <a16:creationId xmlns:a16="http://schemas.microsoft.com/office/drawing/2014/main" id="{A1B28935-E923-4F30-B0A3-22DF0B7F6EC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457199</xdr:colOff>
      <xdr:row>0</xdr:row>
      <xdr:rowOff>104775</xdr:rowOff>
    </xdr:from>
    <xdr:to>
      <xdr:col>2</xdr:col>
      <xdr:colOff>1321199</xdr:colOff>
      <xdr:row>2</xdr:row>
      <xdr:rowOff>83775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30951807-0505-4C16-A924-6C039085F775}"/>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2</xdr:col>
      <xdr:colOff>1476373</xdr:colOff>
      <xdr:row>0</xdr:row>
      <xdr:rowOff>104775</xdr:rowOff>
    </xdr:from>
    <xdr:to>
      <xdr:col>2</xdr:col>
      <xdr:colOff>2340373</xdr:colOff>
      <xdr:row>2</xdr:row>
      <xdr:rowOff>83775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8406DD9D-E1B3-49C4-B805-240ABBB52FCE}"/>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2495547</xdr:colOff>
      <xdr:row>0</xdr:row>
      <xdr:rowOff>104775</xdr:rowOff>
    </xdr:from>
    <xdr:to>
      <xdr:col>2</xdr:col>
      <xdr:colOff>3359547</xdr:colOff>
      <xdr:row>2</xdr:row>
      <xdr:rowOff>83775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04F1F0F8-4BD9-442D-9A91-80C69157BDF6}"/>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3514723</xdr:colOff>
      <xdr:row>0</xdr:row>
      <xdr:rowOff>104775</xdr:rowOff>
    </xdr:from>
    <xdr:to>
      <xdr:col>2</xdr:col>
      <xdr:colOff>4378723</xdr:colOff>
      <xdr:row>2</xdr:row>
      <xdr:rowOff>83775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DA33EA66-4524-4DC3-9F05-0B3D18F221EF}"/>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4E9303EF-27F0-4F6A-A1DE-D705A3F45E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295274</xdr:colOff>
      <xdr:row>0</xdr:row>
      <xdr:rowOff>104775</xdr:rowOff>
    </xdr:from>
    <xdr:to>
      <xdr:col>2</xdr:col>
      <xdr:colOff>1159274</xdr:colOff>
      <xdr:row>2</xdr:row>
      <xdr:rowOff>83775</xdr:rowOff>
    </xdr:to>
    <xdr:sp macro="" textlink="">
      <xdr:nvSpPr>
        <xdr:cNvPr id="7" name="Retângulo: Cantos Arredondados 6">
          <a:hlinkClick xmlns:r="http://schemas.openxmlformats.org/officeDocument/2006/relationships" r:id="rId2"/>
          <a:extLst>
            <a:ext uri="{FF2B5EF4-FFF2-40B4-BE49-F238E27FC236}">
              <a16:creationId xmlns:a16="http://schemas.microsoft.com/office/drawing/2014/main" id="{2B516CC3-9D27-4A60-9928-C06ABE1CB6D2}"/>
            </a:ext>
          </a:extLst>
        </xdr:cNvPr>
        <xdr:cNvSpPr/>
      </xdr:nvSpPr>
      <xdr:spPr>
        <a:xfrm>
          <a:off x="7315199"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twoCellAnchor>
    <xdr:from>
      <xdr:col>2</xdr:col>
      <xdr:colOff>1314448</xdr:colOff>
      <xdr:row>0</xdr:row>
      <xdr:rowOff>104775</xdr:rowOff>
    </xdr:from>
    <xdr:to>
      <xdr:col>3</xdr:col>
      <xdr:colOff>749698</xdr:colOff>
      <xdr:row>2</xdr:row>
      <xdr:rowOff>83775</xdr:rowOff>
    </xdr:to>
    <xdr:sp macro="" textlink="">
      <xdr:nvSpPr>
        <xdr:cNvPr id="8" name="Retângulo: Cantos Arredondados 7">
          <a:hlinkClick xmlns:r="http://schemas.openxmlformats.org/officeDocument/2006/relationships" r:id="rId3"/>
          <a:extLst>
            <a:ext uri="{FF2B5EF4-FFF2-40B4-BE49-F238E27FC236}">
              <a16:creationId xmlns:a16="http://schemas.microsoft.com/office/drawing/2014/main" id="{02728D73-F16F-46F3-94D8-E15E62D8BF32}"/>
            </a:ext>
          </a:extLst>
        </xdr:cNvPr>
        <xdr:cNvSpPr/>
      </xdr:nvSpPr>
      <xdr:spPr>
        <a:xfrm>
          <a:off x="833437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3</xdr:col>
      <xdr:colOff>904872</xdr:colOff>
      <xdr:row>0</xdr:row>
      <xdr:rowOff>104775</xdr:rowOff>
    </xdr:from>
    <xdr:to>
      <xdr:col>4</xdr:col>
      <xdr:colOff>340122</xdr:colOff>
      <xdr:row>2</xdr:row>
      <xdr:rowOff>83775</xdr:rowOff>
    </xdr:to>
    <xdr:sp macro="" textlink="">
      <xdr:nvSpPr>
        <xdr:cNvPr id="9" name="Retângulo: Cantos Arredondados 8">
          <a:hlinkClick xmlns:r="http://schemas.openxmlformats.org/officeDocument/2006/relationships" r:id="rId4"/>
          <a:extLst>
            <a:ext uri="{FF2B5EF4-FFF2-40B4-BE49-F238E27FC236}">
              <a16:creationId xmlns:a16="http://schemas.microsoft.com/office/drawing/2014/main" id="{3C419DA4-CB7E-4772-9264-A9AA10F3295A}"/>
            </a:ext>
          </a:extLst>
        </xdr:cNvPr>
        <xdr:cNvSpPr/>
      </xdr:nvSpPr>
      <xdr:spPr>
        <a:xfrm>
          <a:off x="9353547"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4</xdr:col>
      <xdr:colOff>495298</xdr:colOff>
      <xdr:row>0</xdr:row>
      <xdr:rowOff>104775</xdr:rowOff>
    </xdr:from>
    <xdr:to>
      <xdr:col>4</xdr:col>
      <xdr:colOff>1359298</xdr:colOff>
      <xdr:row>2</xdr:row>
      <xdr:rowOff>83775</xdr:rowOff>
    </xdr:to>
    <xdr:sp macro="" textlink="">
      <xdr:nvSpPr>
        <xdr:cNvPr id="14" name="Retângulo: Cantos Arredondados 13">
          <a:hlinkClick xmlns:r="http://schemas.openxmlformats.org/officeDocument/2006/relationships" r:id="rId5"/>
          <a:extLst>
            <a:ext uri="{FF2B5EF4-FFF2-40B4-BE49-F238E27FC236}">
              <a16:creationId xmlns:a16="http://schemas.microsoft.com/office/drawing/2014/main" id="{1FD20B9E-5151-4444-8A5A-1F46D5EEFB49}"/>
            </a:ext>
          </a:extLst>
        </xdr:cNvPr>
        <xdr:cNvSpPr/>
      </xdr:nvSpPr>
      <xdr:spPr>
        <a:xfrm>
          <a:off x="10372723"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9526</xdr:colOff>
      <xdr:row>0</xdr:row>
      <xdr:rowOff>104775</xdr:rowOff>
    </xdr:from>
    <xdr:to>
      <xdr:col>1</xdr:col>
      <xdr:colOff>1154556</xdr:colOff>
      <xdr:row>2</xdr:row>
      <xdr:rowOff>11775</xdr:rowOff>
    </xdr:to>
    <xdr:pic>
      <xdr:nvPicPr>
        <xdr:cNvPr id="3" name="Imagem 2">
          <a:extLst>
            <a:ext uri="{FF2B5EF4-FFF2-40B4-BE49-F238E27FC236}">
              <a16:creationId xmlns:a16="http://schemas.microsoft.com/office/drawing/2014/main" id="{CC1FC200-09CC-492D-BE2E-B539D6146B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2</xdr:col>
      <xdr:colOff>4105274</xdr:colOff>
      <xdr:row>0</xdr:row>
      <xdr:rowOff>104775</xdr:rowOff>
    </xdr:from>
    <xdr:to>
      <xdr:col>2</xdr:col>
      <xdr:colOff>4969274</xdr:colOff>
      <xdr:row>2</xdr:row>
      <xdr:rowOff>83775</xdr:rowOff>
    </xdr:to>
    <xdr:sp macro="" textlink="">
      <xdr:nvSpPr>
        <xdr:cNvPr id="8" name="Retângulo: Cantos Arredondados 7">
          <a:hlinkClick xmlns:r="http://schemas.openxmlformats.org/officeDocument/2006/relationships" r:id="rId2"/>
          <a:extLst>
            <a:ext uri="{FF2B5EF4-FFF2-40B4-BE49-F238E27FC236}">
              <a16:creationId xmlns:a16="http://schemas.microsoft.com/office/drawing/2014/main" id="{97C63D2C-3BB7-4953-A21F-95EAF8871F79}"/>
            </a:ext>
          </a:extLst>
        </xdr:cNvPr>
        <xdr:cNvSpPr/>
      </xdr:nvSpPr>
      <xdr:spPr>
        <a:xfrm>
          <a:off x="7343774"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2</xdr:col>
      <xdr:colOff>5124448</xdr:colOff>
      <xdr:row>0</xdr:row>
      <xdr:rowOff>104775</xdr:rowOff>
    </xdr:from>
    <xdr:to>
      <xdr:col>2</xdr:col>
      <xdr:colOff>5988448</xdr:colOff>
      <xdr:row>2</xdr:row>
      <xdr:rowOff>83775</xdr:rowOff>
    </xdr:to>
    <xdr:sp macro="" textlink="">
      <xdr:nvSpPr>
        <xdr:cNvPr id="9" name="Retângulo: Cantos Arredondados 8">
          <a:hlinkClick xmlns:r="http://schemas.openxmlformats.org/officeDocument/2006/relationships" r:id="rId3"/>
          <a:extLst>
            <a:ext uri="{FF2B5EF4-FFF2-40B4-BE49-F238E27FC236}">
              <a16:creationId xmlns:a16="http://schemas.microsoft.com/office/drawing/2014/main" id="{4C05385D-E396-4992-B041-721367F6B696}"/>
            </a:ext>
          </a:extLst>
        </xdr:cNvPr>
        <xdr:cNvSpPr/>
      </xdr:nvSpPr>
      <xdr:spPr>
        <a:xfrm>
          <a:off x="836294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2</xdr:col>
      <xdr:colOff>6143622</xdr:colOff>
      <xdr:row>0</xdr:row>
      <xdr:rowOff>104775</xdr:rowOff>
    </xdr:from>
    <xdr:to>
      <xdr:col>2</xdr:col>
      <xdr:colOff>7007622</xdr:colOff>
      <xdr:row>2</xdr:row>
      <xdr:rowOff>83775</xdr:rowOff>
    </xdr:to>
    <xdr:sp macro="" textlink="">
      <xdr:nvSpPr>
        <xdr:cNvPr id="10" name="Retângulo: Cantos Arredondados 9">
          <a:hlinkClick xmlns:r="http://schemas.openxmlformats.org/officeDocument/2006/relationships" r:id="rId4"/>
          <a:extLst>
            <a:ext uri="{FF2B5EF4-FFF2-40B4-BE49-F238E27FC236}">
              <a16:creationId xmlns:a16="http://schemas.microsoft.com/office/drawing/2014/main" id="{C1690533-1DF6-45C6-83C1-87E327E50DAA}"/>
            </a:ext>
          </a:extLst>
        </xdr:cNvPr>
        <xdr:cNvSpPr/>
      </xdr:nvSpPr>
      <xdr:spPr>
        <a:xfrm>
          <a:off x="9382122"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2</xdr:col>
      <xdr:colOff>7162798</xdr:colOff>
      <xdr:row>0</xdr:row>
      <xdr:rowOff>104775</xdr:rowOff>
    </xdr:from>
    <xdr:to>
      <xdr:col>2</xdr:col>
      <xdr:colOff>8026798</xdr:colOff>
      <xdr:row>2</xdr:row>
      <xdr:rowOff>83775</xdr:rowOff>
    </xdr:to>
    <xdr:sp macro="" textlink="">
      <xdr:nvSpPr>
        <xdr:cNvPr id="11" name="Retângulo: Cantos Arredondados 10">
          <a:hlinkClick xmlns:r="http://schemas.openxmlformats.org/officeDocument/2006/relationships" r:id="rId5"/>
          <a:extLst>
            <a:ext uri="{FF2B5EF4-FFF2-40B4-BE49-F238E27FC236}">
              <a16:creationId xmlns:a16="http://schemas.microsoft.com/office/drawing/2014/main" id="{10CAB7B4-21C8-4C44-82EF-D5A2190C92ED}"/>
            </a:ext>
          </a:extLst>
        </xdr:cNvPr>
        <xdr:cNvSpPr/>
      </xdr:nvSpPr>
      <xdr:spPr>
        <a:xfrm>
          <a:off x="10401298"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2</xdr:col>
      <xdr:colOff>3086100</xdr:colOff>
      <xdr:row>0</xdr:row>
      <xdr:rowOff>104775</xdr:rowOff>
    </xdr:from>
    <xdr:to>
      <xdr:col>2</xdr:col>
      <xdr:colOff>3950100</xdr:colOff>
      <xdr:row>2</xdr:row>
      <xdr:rowOff>83775</xdr:rowOff>
    </xdr:to>
    <xdr:sp macro="" textlink="">
      <xdr:nvSpPr>
        <xdr:cNvPr id="12" name="Retângulo: Cantos Arredondados 11">
          <a:hlinkClick xmlns:r="http://schemas.openxmlformats.org/officeDocument/2006/relationships" r:id="rId6"/>
          <a:extLst>
            <a:ext uri="{FF2B5EF4-FFF2-40B4-BE49-F238E27FC236}">
              <a16:creationId xmlns:a16="http://schemas.microsoft.com/office/drawing/2014/main" id="{A06F86DD-B0A0-42B3-9D26-E3DFF43F090D}"/>
            </a:ext>
          </a:extLst>
        </xdr:cNvPr>
        <xdr:cNvSpPr/>
      </xdr:nvSpPr>
      <xdr:spPr>
        <a:xfrm>
          <a:off x="6324600" y="104775"/>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71437</xdr:colOff>
      <xdr:row>111</xdr:row>
      <xdr:rowOff>9526</xdr:rowOff>
    </xdr:from>
    <xdr:to>
      <xdr:col>9</xdr:col>
      <xdr:colOff>885825</xdr:colOff>
      <xdr:row>126</xdr:row>
      <xdr:rowOff>285750</xdr:rowOff>
    </xdr:to>
    <xdr:graphicFrame macro="">
      <xdr:nvGraphicFramePr>
        <xdr:cNvPr id="5" name="Gráfico 4">
          <a:extLst>
            <a:ext uri="{FF2B5EF4-FFF2-40B4-BE49-F238E27FC236}">
              <a16:creationId xmlns:a16="http://schemas.microsoft.com/office/drawing/2014/main" id="{F89D06E4-40AB-4BAF-A73C-EA0B25FFE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80</xdr:row>
      <xdr:rowOff>28575</xdr:rowOff>
    </xdr:from>
    <xdr:to>
      <xdr:col>9</xdr:col>
      <xdr:colOff>823913</xdr:colOff>
      <xdr:row>93</xdr:row>
      <xdr:rowOff>142875</xdr:rowOff>
    </xdr:to>
    <xdr:graphicFrame macro="">
      <xdr:nvGraphicFramePr>
        <xdr:cNvPr id="10" name="Gráfico 9">
          <a:extLst>
            <a:ext uri="{FF2B5EF4-FFF2-40B4-BE49-F238E27FC236}">
              <a16:creationId xmlns:a16="http://schemas.microsoft.com/office/drawing/2014/main" id="{F3D0C53B-EC68-419E-888A-1FEE32D58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xdr:colOff>
      <xdr:row>96</xdr:row>
      <xdr:rowOff>9525</xdr:rowOff>
    </xdr:from>
    <xdr:to>
      <xdr:col>9</xdr:col>
      <xdr:colOff>828675</xdr:colOff>
      <xdr:row>105</xdr:row>
      <xdr:rowOff>161925</xdr:rowOff>
    </xdr:to>
    <xdr:graphicFrame macro="">
      <xdr:nvGraphicFramePr>
        <xdr:cNvPr id="12" name="Gráfico 11">
          <a:extLst>
            <a:ext uri="{FF2B5EF4-FFF2-40B4-BE49-F238E27FC236}">
              <a16:creationId xmlns:a16="http://schemas.microsoft.com/office/drawing/2014/main" id="{A0692909-9BF2-482D-B26D-56DF261780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95250</xdr:colOff>
      <xdr:row>144</xdr:row>
      <xdr:rowOff>9524</xdr:rowOff>
    </xdr:from>
    <xdr:to>
      <xdr:col>9</xdr:col>
      <xdr:colOff>909638</xdr:colOff>
      <xdr:row>162</xdr:row>
      <xdr:rowOff>9525</xdr:rowOff>
    </xdr:to>
    <xdr:graphicFrame macro="">
      <xdr:nvGraphicFramePr>
        <xdr:cNvPr id="14" name="Gráfico 13">
          <a:extLst>
            <a:ext uri="{FF2B5EF4-FFF2-40B4-BE49-F238E27FC236}">
              <a16:creationId xmlns:a16="http://schemas.microsoft.com/office/drawing/2014/main" id="{9B0B4E32-78DF-47DB-9C9B-00A42F6D0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9526</xdr:colOff>
      <xdr:row>0</xdr:row>
      <xdr:rowOff>104775</xdr:rowOff>
    </xdr:from>
    <xdr:to>
      <xdr:col>1</xdr:col>
      <xdr:colOff>1154556</xdr:colOff>
      <xdr:row>2</xdr:row>
      <xdr:rowOff>11775</xdr:rowOff>
    </xdr:to>
    <xdr:pic>
      <xdr:nvPicPr>
        <xdr:cNvPr id="7" name="Imagem 6">
          <a:extLst>
            <a:ext uri="{FF2B5EF4-FFF2-40B4-BE49-F238E27FC236}">
              <a16:creationId xmlns:a16="http://schemas.microsoft.com/office/drawing/2014/main" id="{C32160AE-7384-4741-A7EA-36C2AB83192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0221" t="36388" r="19363" b="36593"/>
        <a:stretch/>
      </xdr:blipFill>
      <xdr:spPr>
        <a:xfrm>
          <a:off x="200026" y="104775"/>
          <a:ext cx="1145030" cy="288000"/>
        </a:xfrm>
        <a:prstGeom prst="rect">
          <a:avLst/>
        </a:prstGeom>
      </xdr:spPr>
    </xdr:pic>
    <xdr:clientData/>
  </xdr:twoCellAnchor>
  <xdr:twoCellAnchor>
    <xdr:from>
      <xdr:col>6</xdr:col>
      <xdr:colOff>1466849</xdr:colOff>
      <xdr:row>0</xdr:row>
      <xdr:rowOff>114300</xdr:rowOff>
    </xdr:from>
    <xdr:to>
      <xdr:col>6</xdr:col>
      <xdr:colOff>2330849</xdr:colOff>
      <xdr:row>2</xdr:row>
      <xdr:rowOff>93300</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7B0B14F9-5A1C-48A4-9630-729BE71C3AA4}"/>
            </a:ext>
          </a:extLst>
        </xdr:cNvPr>
        <xdr:cNvSpPr/>
      </xdr:nvSpPr>
      <xdr:spPr>
        <a:xfrm>
          <a:off x="7343774"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GRI</a:t>
          </a:r>
        </a:p>
      </xdr:txBody>
    </xdr:sp>
    <xdr:clientData/>
  </xdr:twoCellAnchor>
  <xdr:twoCellAnchor>
    <xdr:from>
      <xdr:col>6</xdr:col>
      <xdr:colOff>2486023</xdr:colOff>
      <xdr:row>0</xdr:row>
      <xdr:rowOff>114300</xdr:rowOff>
    </xdr:from>
    <xdr:to>
      <xdr:col>7</xdr:col>
      <xdr:colOff>778273</xdr:colOff>
      <xdr:row>2</xdr:row>
      <xdr:rowOff>93300</xdr:rowOff>
    </xdr:to>
    <xdr:sp macro="" textlink="">
      <xdr:nvSpPr>
        <xdr:cNvPr id="15" name="Retângulo: Cantos Arredondados 14">
          <a:hlinkClick xmlns:r="http://schemas.openxmlformats.org/officeDocument/2006/relationships" r:id="rId7"/>
          <a:extLst>
            <a:ext uri="{FF2B5EF4-FFF2-40B4-BE49-F238E27FC236}">
              <a16:creationId xmlns:a16="http://schemas.microsoft.com/office/drawing/2014/main" id="{C96CB565-0D71-4C46-A003-1361FA1283E1}"/>
            </a:ext>
          </a:extLst>
        </xdr:cNvPr>
        <xdr:cNvSpPr/>
      </xdr:nvSpPr>
      <xdr:spPr>
        <a:xfrm>
          <a:off x="836294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SASB</a:t>
          </a:r>
        </a:p>
      </xdr:txBody>
    </xdr:sp>
    <xdr:clientData/>
  </xdr:twoCellAnchor>
  <xdr:twoCellAnchor>
    <xdr:from>
      <xdr:col>7</xdr:col>
      <xdr:colOff>933447</xdr:colOff>
      <xdr:row>0</xdr:row>
      <xdr:rowOff>114300</xdr:rowOff>
    </xdr:from>
    <xdr:to>
      <xdr:col>8</xdr:col>
      <xdr:colOff>844947</xdr:colOff>
      <xdr:row>2</xdr:row>
      <xdr:rowOff>93300</xdr:rowOff>
    </xdr:to>
    <xdr:sp macro="" textlink="">
      <xdr:nvSpPr>
        <xdr:cNvPr id="16" name="Retângulo: Cantos Arredondados 15">
          <a:hlinkClick xmlns:r="http://schemas.openxmlformats.org/officeDocument/2006/relationships" r:id="rId8"/>
          <a:extLst>
            <a:ext uri="{FF2B5EF4-FFF2-40B4-BE49-F238E27FC236}">
              <a16:creationId xmlns:a16="http://schemas.microsoft.com/office/drawing/2014/main" id="{9C219DEE-FC10-4BBE-80E2-EDEFB9466390}"/>
            </a:ext>
          </a:extLst>
        </xdr:cNvPr>
        <xdr:cNvSpPr/>
      </xdr:nvSpPr>
      <xdr:spPr>
        <a:xfrm>
          <a:off x="9382122"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TCFD</a:t>
          </a:r>
        </a:p>
      </xdr:txBody>
    </xdr:sp>
    <xdr:clientData/>
  </xdr:twoCellAnchor>
  <xdr:twoCellAnchor>
    <xdr:from>
      <xdr:col>9</xdr:col>
      <xdr:colOff>47623</xdr:colOff>
      <xdr:row>0</xdr:row>
      <xdr:rowOff>114300</xdr:rowOff>
    </xdr:from>
    <xdr:to>
      <xdr:col>9</xdr:col>
      <xdr:colOff>911623</xdr:colOff>
      <xdr:row>2</xdr:row>
      <xdr:rowOff>93300</xdr:rowOff>
    </xdr:to>
    <xdr:sp macro="" textlink="">
      <xdr:nvSpPr>
        <xdr:cNvPr id="17" name="Retângulo: Cantos Arredondados 16">
          <a:hlinkClick xmlns:r="http://schemas.openxmlformats.org/officeDocument/2006/relationships" r:id="rId9"/>
          <a:extLst>
            <a:ext uri="{FF2B5EF4-FFF2-40B4-BE49-F238E27FC236}">
              <a16:creationId xmlns:a16="http://schemas.microsoft.com/office/drawing/2014/main" id="{C027A7BA-CF34-48D5-9B34-FE34E91294F4}"/>
            </a:ext>
          </a:extLst>
        </xdr:cNvPr>
        <xdr:cNvSpPr/>
      </xdr:nvSpPr>
      <xdr:spPr>
        <a:xfrm>
          <a:off x="10401298"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Performance Data</a:t>
          </a:r>
        </a:p>
      </xdr:txBody>
    </xdr:sp>
    <xdr:clientData/>
  </xdr:twoCellAnchor>
  <xdr:twoCellAnchor>
    <xdr:from>
      <xdr:col>6</xdr:col>
      <xdr:colOff>447675</xdr:colOff>
      <xdr:row>0</xdr:row>
      <xdr:rowOff>114300</xdr:rowOff>
    </xdr:from>
    <xdr:to>
      <xdr:col>6</xdr:col>
      <xdr:colOff>1311675</xdr:colOff>
      <xdr:row>2</xdr:row>
      <xdr:rowOff>93300</xdr:rowOff>
    </xdr:to>
    <xdr:sp macro="" textlink="">
      <xdr:nvSpPr>
        <xdr:cNvPr id="18" name="Retângulo: Cantos Arredondados 17">
          <a:hlinkClick xmlns:r="http://schemas.openxmlformats.org/officeDocument/2006/relationships" r:id="rId10"/>
          <a:extLst>
            <a:ext uri="{FF2B5EF4-FFF2-40B4-BE49-F238E27FC236}">
              <a16:creationId xmlns:a16="http://schemas.microsoft.com/office/drawing/2014/main" id="{A7F1B95C-79B1-474D-9537-D92691FEDC85}"/>
            </a:ext>
          </a:extLst>
        </xdr:cNvPr>
        <xdr:cNvSpPr/>
      </xdr:nvSpPr>
      <xdr:spPr>
        <a:xfrm>
          <a:off x="6324600" y="114300"/>
          <a:ext cx="864000" cy="360000"/>
        </a:xfrm>
        <a:prstGeom prst="roundRect">
          <a:avLst/>
        </a:prstGeom>
        <a:solidFill>
          <a:srgbClr val="006A6F"/>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a:latin typeface="Abadi" panose="020B0604020104020204" pitchFamily="34" charset="0"/>
            </a:rPr>
            <a:t>Summary</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0.32188</cdr:x>
      <cdr:y>0.31999</cdr:y>
    </cdr:from>
    <cdr:to>
      <cdr:x>0.43841</cdr:x>
      <cdr:y>0.40083</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95820" y="737582"/>
          <a:ext cx="577695" cy="1863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95.27</a:t>
          </a:r>
        </a:p>
      </cdr:txBody>
    </cdr:sp>
  </cdr:relSizeAnchor>
  <cdr:relSizeAnchor xmlns:cdr="http://schemas.openxmlformats.org/drawingml/2006/chartDrawing">
    <cdr:from>
      <cdr:x>0.553</cdr:x>
      <cdr:y>0.40926</cdr:y>
    </cdr:from>
    <cdr:to>
      <cdr:x>0.66952</cdr:x>
      <cdr:y>0.5</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41631" y="943354"/>
          <a:ext cx="577696" cy="209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75.38</a:t>
          </a:r>
        </a:p>
      </cdr:txBody>
    </cdr:sp>
  </cdr:relSizeAnchor>
  <cdr:relSizeAnchor xmlns:cdr="http://schemas.openxmlformats.org/drawingml/2006/chartDrawing">
    <cdr:from>
      <cdr:x>0.08502</cdr:x>
      <cdr:y>0.19835</cdr:y>
    </cdr:from>
    <cdr:to>
      <cdr:x>0.20154</cdr:x>
      <cdr:y>0.28337</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21489" y="457199"/>
          <a:ext cx="577695" cy="195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117.57</a:t>
          </a:r>
        </a:p>
      </cdr:txBody>
    </cdr:sp>
  </cdr:relSizeAnchor>
</c:userShapes>
</file>

<file path=xl/drawings/drawing9.xml><?xml version="1.0" encoding="utf-8"?>
<c:userShapes xmlns:c="http://schemas.openxmlformats.org/drawingml/2006/chart">
  <cdr:relSizeAnchor xmlns:cdr="http://schemas.openxmlformats.org/drawingml/2006/chartDrawing">
    <cdr:from>
      <cdr:x>0.31996</cdr:x>
      <cdr:y>0.30165</cdr:y>
    </cdr:from>
    <cdr:to>
      <cdr:x>0.43649</cdr:x>
      <cdr:y>0.40489</cdr:y>
    </cdr:to>
    <cdr:sp macro="" textlink="">
      <cdr:nvSpPr>
        <cdr:cNvPr id="2" name="CaixaDeTexto 1">
          <a:extLst xmlns:a="http://schemas.openxmlformats.org/drawingml/2006/main">
            <a:ext uri="{FF2B5EF4-FFF2-40B4-BE49-F238E27FC236}">
              <a16:creationId xmlns:a16="http://schemas.microsoft.com/office/drawing/2014/main" id="{820E0989-A686-4A15-A2E1-411C1DF15997}"/>
            </a:ext>
          </a:extLst>
        </cdr:cNvPr>
        <cdr:cNvSpPr txBox="1"/>
      </cdr:nvSpPr>
      <cdr:spPr>
        <a:xfrm xmlns:a="http://schemas.openxmlformats.org/drawingml/2006/main">
          <a:off x="1586286" y="695325"/>
          <a:ext cx="577728" cy="237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124.47</a:t>
          </a:r>
        </a:p>
      </cdr:txBody>
    </cdr:sp>
  </cdr:relSizeAnchor>
  <cdr:relSizeAnchor xmlns:cdr="http://schemas.openxmlformats.org/drawingml/2006/chartDrawing">
    <cdr:from>
      <cdr:x>0.553</cdr:x>
      <cdr:y>0.3886</cdr:y>
    </cdr:from>
    <cdr:to>
      <cdr:x>0.66952</cdr:x>
      <cdr:y>0.5</cdr:y>
    </cdr:to>
    <cdr:sp macro="" textlink="">
      <cdr:nvSpPr>
        <cdr:cNvPr id="3" name="CaixaDeTexto 2">
          <a:extLst xmlns:a="http://schemas.openxmlformats.org/drawingml/2006/main">
            <a:ext uri="{FF2B5EF4-FFF2-40B4-BE49-F238E27FC236}">
              <a16:creationId xmlns:a16="http://schemas.microsoft.com/office/drawing/2014/main" id="{95D082B2-B612-484A-BC2C-5F67F0CCA201}"/>
            </a:ext>
          </a:extLst>
        </cdr:cNvPr>
        <cdr:cNvSpPr txBox="1"/>
      </cdr:nvSpPr>
      <cdr:spPr>
        <a:xfrm xmlns:a="http://schemas.openxmlformats.org/drawingml/2006/main">
          <a:off x="2741637" y="895737"/>
          <a:ext cx="577678" cy="2567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100.46</a:t>
          </a:r>
        </a:p>
      </cdr:txBody>
    </cdr:sp>
  </cdr:relSizeAnchor>
  <cdr:relSizeAnchor xmlns:cdr="http://schemas.openxmlformats.org/drawingml/2006/chartDrawing">
    <cdr:from>
      <cdr:x>0.08502</cdr:x>
      <cdr:y>0.17358</cdr:y>
    </cdr:from>
    <cdr:to>
      <cdr:x>0.20154</cdr:x>
      <cdr:y>0.27273</cdr:y>
    </cdr:to>
    <cdr:sp macro="" textlink="">
      <cdr:nvSpPr>
        <cdr:cNvPr id="4" name="CaixaDeTexto 3">
          <a:extLst xmlns:a="http://schemas.openxmlformats.org/drawingml/2006/main">
            <a:ext uri="{FF2B5EF4-FFF2-40B4-BE49-F238E27FC236}">
              <a16:creationId xmlns:a16="http://schemas.microsoft.com/office/drawing/2014/main" id="{B7189585-2342-489A-B0B9-0A004CDD8860}"/>
            </a:ext>
          </a:extLst>
        </cdr:cNvPr>
        <cdr:cNvSpPr txBox="1"/>
      </cdr:nvSpPr>
      <cdr:spPr>
        <a:xfrm xmlns:a="http://schemas.openxmlformats.org/drawingml/2006/main">
          <a:off x="421509" y="400100"/>
          <a:ext cx="577679" cy="22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pt-BR" sz="900" b="1">
              <a:latin typeface="Abadi" panose="020B0604020104020204" pitchFamily="34" charset="0"/>
            </a:rPr>
            <a:t>157.68</a:t>
          </a:r>
        </a:p>
      </cdr:txBody>
    </cdr:sp>
  </cdr:relSizeAnchor>
</c:userShapes>
</file>

<file path=xl/theme/theme1.xml><?xml version="1.0" encoding="utf-8"?>
<a:theme xmlns:a="http://schemas.openxmlformats.org/drawingml/2006/main" name="Tema do Office">
  <a:themeElements>
    <a:clrScheme name="Enauta">
      <a:dk1>
        <a:sysClr val="windowText" lastClr="000000"/>
      </a:dk1>
      <a:lt1>
        <a:sysClr val="window" lastClr="FFFFFF"/>
      </a:lt1>
      <a:dk2>
        <a:srgbClr val="F9564E"/>
      </a:dk2>
      <a:lt2>
        <a:srgbClr val="E7E6E6"/>
      </a:lt2>
      <a:accent1>
        <a:srgbClr val="006A6F"/>
      </a:accent1>
      <a:accent2>
        <a:srgbClr val="FC680D"/>
      </a:accent2>
      <a:accent3>
        <a:srgbClr val="00ACEC"/>
      </a:accent3>
      <a:accent4>
        <a:srgbClr val="FF9800"/>
      </a:accent4>
      <a:accent5>
        <a:srgbClr val="874E17"/>
      </a:accent5>
      <a:accent6>
        <a:srgbClr val="FFBB00"/>
      </a:accent6>
      <a:hlink>
        <a:srgbClr val="8CACC9"/>
      </a:hlink>
      <a:folHlink>
        <a:srgbClr val="F9564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unicacao.enauta.com.br/ras21/en" TargetMode="External"/><Relationship Id="rId1" Type="http://schemas.openxmlformats.org/officeDocument/2006/relationships/hyperlink" Target="https://comunicacao.enauta.com.br/ras2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9.bin"/><Relationship Id="rId1" Type="http://schemas.openxmlformats.org/officeDocument/2006/relationships/hyperlink" Target="https://comunicacao.enauta.com.br/ras21/en"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comunicacao.enauta.com.br/ras21/en" TargetMode="External"/><Relationship Id="rId1" Type="http://schemas.openxmlformats.org/officeDocument/2006/relationships/hyperlink" Target="https://www.enauta.com.br/en/how-we-operate/society/" TargetMode="External"/><Relationship Id="rId4"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enauta.com.br/en/investors/information-for-the-market/cvm-reports/" TargetMode="External"/><Relationship Id="rId7" Type="http://schemas.openxmlformats.org/officeDocument/2006/relationships/hyperlink" Target="https://www.enauta.com.br/en/investors/information-for-the-market/cvm-reports/" TargetMode="External"/><Relationship Id="rId2" Type="http://schemas.openxmlformats.org/officeDocument/2006/relationships/hyperlink" Target="https://api.mziq.com/mzfilemanager/v2/d/58581687-ef6b-4185-99f8-7189e4d08a71/11b7a931-34a2-3216-e787-e1a00ead6401?origin=1" TargetMode="External"/><Relationship Id="rId1" Type="http://schemas.openxmlformats.org/officeDocument/2006/relationships/hyperlink" Target="https://www.enauta.com.br/en/investors/information-for-the-market/cvm-reports/" TargetMode="External"/><Relationship Id="rId6" Type="http://schemas.openxmlformats.org/officeDocument/2006/relationships/hyperlink" Target="https://api.mziq.com/mzfilemanager/v2/d/58581687-ef6b-4185-99f8-7189e4d08a71/6a6d2048-1023-324c-fd04-463510249050?origin=1" TargetMode="External"/><Relationship Id="rId5" Type="http://schemas.openxmlformats.org/officeDocument/2006/relationships/hyperlink" Target="https://comunicacao.enauta.com.br/ras21/en" TargetMode="External"/><Relationship Id="rId4" Type="http://schemas.openxmlformats.org/officeDocument/2006/relationships/hyperlink" Target="https://www.enauta.com.br/en/investors/enauta-for-investors/assemblies-and-meetings/" TargetMode="External"/><Relationship Id="rId9" Type="http://schemas.openxmlformats.org/officeDocument/2006/relationships/drawing" Target="../drawings/drawing19.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comunicacao.enauta.com.br/ras21/en" TargetMode="External"/><Relationship Id="rId1" Type="http://schemas.openxmlformats.org/officeDocument/2006/relationships/hyperlink" Target="https://canalconfidencial.com.br/enauta/" TargetMode="External"/><Relationship Id="rId4"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enauta@enauta.com.br?subject=Relat&#243;rio%20Anual%20de%20Sustetnabilidade%202021" TargetMode="External"/><Relationship Id="rId7" Type="http://schemas.openxmlformats.org/officeDocument/2006/relationships/hyperlink" Target="https://www.enauta.com.br/en/investors/information-for-the-market/results-center/" TargetMode="External"/><Relationship Id="rId2" Type="http://schemas.openxmlformats.org/officeDocument/2006/relationships/hyperlink" Target="https://comunicacao.enauta.com.br/ras21/em" TargetMode="External"/><Relationship Id="rId1" Type="http://schemas.openxmlformats.org/officeDocument/2006/relationships/hyperlink" Target="https://www.enauta.com.br/en/our-location/interactive-map/" TargetMode="External"/><Relationship Id="rId6" Type="http://schemas.openxmlformats.org/officeDocument/2006/relationships/hyperlink" Target="https://www.enauta.com.br/en/investors/information-for-the-market/results-center/" TargetMode="External"/><Relationship Id="rId5" Type="http://schemas.openxmlformats.org/officeDocument/2006/relationships/hyperlink" Target="https://www.enauta.com.br/en/investors/information-for-the-market/results-center/" TargetMode="External"/><Relationship Id="rId4" Type="http://schemas.openxmlformats.org/officeDocument/2006/relationships/hyperlink" Target="https://www.enauta.com.br/en/investors/enauta-for-investors/ownership-and-corporate-composition/"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cdp.net/en/responses?utf8=%E2%9C%93&amp;queries%5Bname%5D=enauta" TargetMode="External"/><Relationship Id="rId2" Type="http://schemas.openxmlformats.org/officeDocument/2006/relationships/hyperlink" Target="https://www.cdp.net/en/responses?utf8=%E2%9C%93&amp;queries%5Bname%5D=enauta" TargetMode="External"/><Relationship Id="rId1" Type="http://schemas.openxmlformats.org/officeDocument/2006/relationships/hyperlink" Target="http://www.registropublicodeemissoes.com.br/participantes/2340"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7.bin"/><Relationship Id="rId1" Type="http://schemas.openxmlformats.org/officeDocument/2006/relationships/hyperlink" Target="https://comunicacao.enauta.com.br/ras21/en"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8.bin"/><Relationship Id="rId1" Type="http://schemas.openxmlformats.org/officeDocument/2006/relationships/hyperlink" Target="https://comunicacao.enauta.com.br/ras21/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C18CE-4BEE-47DA-A478-7D38C1C505C5}">
  <dimension ref="B1:U23"/>
  <sheetViews>
    <sheetView showGridLines="0" showRowColHeaders="0" tabSelected="1" zoomScale="85" zoomScaleNormal="85" workbookViewId="0"/>
  </sheetViews>
  <sheetFormatPr defaultColWidth="9.140625" defaultRowHeight="15" x14ac:dyDescent="0.25"/>
  <cols>
    <col min="1" max="1" width="2.85546875" style="10" customWidth="1"/>
    <col min="2" max="2" width="8.5703125" style="10" customWidth="1"/>
    <col min="3" max="3" width="9.5703125" style="10" bestFit="1" customWidth="1"/>
    <col min="4" max="10" width="9.140625" style="10"/>
    <col min="11" max="11" width="10.28515625" style="10" customWidth="1"/>
    <col min="12" max="12" width="8.5703125" style="10" customWidth="1"/>
    <col min="13" max="16384" width="9.140625" style="10"/>
  </cols>
  <sheetData>
    <row r="1" spans="2:21" x14ac:dyDescent="0.25">
      <c r="B1" s="14"/>
      <c r="C1" s="14"/>
      <c r="D1" s="14"/>
      <c r="E1" s="14"/>
      <c r="F1" s="14"/>
      <c r="G1" s="14"/>
      <c r="H1" s="14"/>
      <c r="I1" s="14"/>
      <c r="J1" s="14"/>
      <c r="K1" s="14"/>
      <c r="L1" s="14"/>
      <c r="M1" s="14"/>
      <c r="N1" s="14"/>
      <c r="O1" s="14"/>
      <c r="P1" s="14"/>
      <c r="Q1" s="14"/>
      <c r="R1" s="14"/>
      <c r="S1" s="14"/>
      <c r="T1" s="14"/>
      <c r="U1" s="14"/>
    </row>
    <row r="2" spans="2:21" s="15" customFormat="1" ht="12.75" x14ac:dyDescent="0.2">
      <c r="B2" s="14"/>
      <c r="C2" s="14"/>
      <c r="D2" s="14"/>
      <c r="E2" s="14"/>
      <c r="F2" s="14"/>
      <c r="G2" s="14"/>
      <c r="H2" s="14"/>
      <c r="I2" s="14"/>
      <c r="J2" s="14"/>
      <c r="K2" s="14"/>
      <c r="L2" s="14"/>
      <c r="M2" s="14"/>
      <c r="N2" s="14"/>
      <c r="O2" s="14"/>
      <c r="P2" s="14"/>
      <c r="Q2" s="14"/>
      <c r="R2" s="14"/>
      <c r="S2" s="14"/>
      <c r="T2" s="14"/>
      <c r="U2" s="14"/>
    </row>
    <row r="3" spans="2:21" ht="50.25" x14ac:dyDescent="0.7">
      <c r="B3" s="11"/>
      <c r="C3" s="1" t="s">
        <v>141</v>
      </c>
      <c r="D3" s="11"/>
      <c r="E3" s="11"/>
      <c r="F3" s="11"/>
      <c r="G3" s="11"/>
      <c r="H3" s="11"/>
      <c r="I3" s="11"/>
      <c r="J3" s="11"/>
      <c r="K3" s="11"/>
      <c r="L3" s="11"/>
      <c r="M3" s="11"/>
      <c r="N3" s="11"/>
      <c r="O3" s="11"/>
      <c r="P3" s="11"/>
      <c r="Q3" s="11"/>
      <c r="R3" s="11"/>
      <c r="S3" s="11"/>
      <c r="T3" s="11"/>
      <c r="U3" s="11"/>
    </row>
    <row r="4" spans="2:21" s="15" customFormat="1" ht="12.75" x14ac:dyDescent="0.2">
      <c r="B4" s="14"/>
      <c r="C4" s="14"/>
      <c r="D4" s="14"/>
      <c r="E4" s="14"/>
      <c r="F4" s="14"/>
      <c r="G4" s="14"/>
      <c r="H4" s="14"/>
      <c r="I4" s="14"/>
      <c r="J4" s="14"/>
      <c r="K4" s="14"/>
      <c r="L4" s="14"/>
      <c r="M4" s="14"/>
      <c r="N4" s="14"/>
      <c r="O4" s="14"/>
      <c r="P4" s="14"/>
      <c r="Q4" s="14"/>
      <c r="R4" s="14"/>
      <c r="S4" s="14"/>
      <c r="T4" s="14"/>
      <c r="U4" s="14"/>
    </row>
    <row r="5" spans="2:21" s="13" customFormat="1" ht="15.75" customHeight="1" x14ac:dyDescent="0.25">
      <c r="B5" s="12"/>
      <c r="C5" s="122" t="s">
        <v>142</v>
      </c>
      <c r="D5" s="122"/>
      <c r="E5" s="122"/>
      <c r="F5" s="122"/>
      <c r="G5" s="122"/>
      <c r="H5" s="122"/>
      <c r="I5" s="122"/>
      <c r="J5" s="122"/>
      <c r="K5" s="122"/>
      <c r="L5" s="16"/>
      <c r="M5" s="12"/>
      <c r="N5" s="12"/>
      <c r="O5" s="12"/>
      <c r="P5" s="12"/>
      <c r="Q5" s="12"/>
      <c r="R5" s="12"/>
      <c r="S5" s="12"/>
      <c r="T5" s="12"/>
      <c r="U5" s="12"/>
    </row>
    <row r="6" spans="2:21" s="13" customFormat="1" ht="15.75" x14ac:dyDescent="0.25">
      <c r="B6" s="12"/>
      <c r="C6" s="122"/>
      <c r="D6" s="122"/>
      <c r="E6" s="122"/>
      <c r="F6" s="122"/>
      <c r="G6" s="122"/>
      <c r="H6" s="122"/>
      <c r="I6" s="122"/>
      <c r="J6" s="122"/>
      <c r="K6" s="122"/>
      <c r="L6" s="16"/>
      <c r="M6" s="12"/>
      <c r="N6" s="12"/>
      <c r="O6" s="12"/>
      <c r="P6" s="12"/>
      <c r="Q6" s="12"/>
      <c r="R6" s="12"/>
      <c r="S6" s="12"/>
      <c r="T6" s="12"/>
      <c r="U6" s="12"/>
    </row>
    <row r="7" spans="2:21" s="13" customFormat="1" ht="15.75" x14ac:dyDescent="0.25">
      <c r="B7" s="12"/>
      <c r="C7" s="122"/>
      <c r="D7" s="122"/>
      <c r="E7" s="122"/>
      <c r="F7" s="122"/>
      <c r="G7" s="122"/>
      <c r="H7" s="122"/>
      <c r="I7" s="122"/>
      <c r="J7" s="122"/>
      <c r="K7" s="122"/>
      <c r="L7" s="16"/>
      <c r="M7" s="12"/>
      <c r="N7" s="12"/>
      <c r="O7" s="12"/>
      <c r="P7" s="12"/>
      <c r="Q7" s="12"/>
      <c r="R7" s="12"/>
      <c r="S7" s="12"/>
      <c r="T7" s="12"/>
      <c r="U7" s="12"/>
    </row>
    <row r="8" spans="2:21" s="13" customFormat="1" ht="15.75" x14ac:dyDescent="0.25">
      <c r="B8" s="12"/>
      <c r="C8" s="122"/>
      <c r="D8" s="122"/>
      <c r="E8" s="122"/>
      <c r="F8" s="122"/>
      <c r="G8" s="122"/>
      <c r="H8" s="122"/>
      <c r="I8" s="122"/>
      <c r="J8" s="122"/>
      <c r="K8" s="122"/>
      <c r="L8" s="16"/>
      <c r="M8" s="12"/>
      <c r="N8" s="12"/>
      <c r="O8" s="12"/>
      <c r="P8" s="12"/>
      <c r="Q8" s="12"/>
      <c r="R8" s="12"/>
      <c r="S8" s="12"/>
      <c r="T8" s="12"/>
      <c r="U8" s="12"/>
    </row>
    <row r="9" spans="2:21" ht="15" customHeight="1" x14ac:dyDescent="0.25">
      <c r="B9" s="11"/>
      <c r="C9" s="122"/>
      <c r="D9" s="122"/>
      <c r="E9" s="122"/>
      <c r="F9" s="122"/>
      <c r="G9" s="122"/>
      <c r="H9" s="122"/>
      <c r="I9" s="122"/>
      <c r="J9" s="122"/>
      <c r="K9" s="122"/>
      <c r="L9" s="11"/>
      <c r="M9" s="11"/>
      <c r="N9" s="11"/>
      <c r="O9" s="11"/>
      <c r="P9" s="11"/>
      <c r="Q9" s="11"/>
      <c r="R9" s="11"/>
      <c r="S9" s="11"/>
      <c r="T9" s="11"/>
      <c r="U9" s="11"/>
    </row>
    <row r="10" spans="2:21" ht="15" customHeight="1" x14ac:dyDescent="0.25">
      <c r="B10" s="11"/>
      <c r="C10" s="122"/>
      <c r="D10" s="122"/>
      <c r="E10" s="122"/>
      <c r="F10" s="122"/>
      <c r="G10" s="122"/>
      <c r="H10" s="122"/>
      <c r="I10" s="122"/>
      <c r="J10" s="122"/>
      <c r="K10" s="122"/>
      <c r="L10" s="11"/>
    </row>
    <row r="11" spans="2:21" ht="15" customHeight="1" x14ac:dyDescent="0.25">
      <c r="B11" s="11"/>
      <c r="C11" s="122"/>
      <c r="D11" s="122"/>
      <c r="E11" s="122"/>
      <c r="F11" s="122"/>
      <c r="G11" s="122"/>
      <c r="H11" s="122"/>
      <c r="I11" s="122"/>
      <c r="J11" s="122"/>
      <c r="K11" s="122"/>
      <c r="L11" s="11"/>
    </row>
    <row r="12" spans="2:21" ht="15" customHeight="1" x14ac:dyDescent="0.25">
      <c r="B12" s="11"/>
      <c r="C12" s="122"/>
      <c r="D12" s="122"/>
      <c r="E12" s="122"/>
      <c r="F12" s="122"/>
      <c r="G12" s="122"/>
      <c r="H12" s="122"/>
      <c r="I12" s="122"/>
      <c r="J12" s="122"/>
      <c r="K12" s="122"/>
      <c r="L12" s="11"/>
    </row>
    <row r="13" spans="2:21" ht="15" customHeight="1" x14ac:dyDescent="0.25">
      <c r="B13" s="11"/>
      <c r="C13" s="122"/>
      <c r="D13" s="122"/>
      <c r="E13" s="122"/>
      <c r="F13" s="122"/>
      <c r="G13" s="122"/>
      <c r="H13" s="122"/>
      <c r="I13" s="122"/>
      <c r="J13" s="122"/>
      <c r="K13" s="122"/>
      <c r="L13" s="11"/>
    </row>
    <row r="14" spans="2:21" ht="15" customHeight="1" x14ac:dyDescent="0.25">
      <c r="B14" s="11"/>
      <c r="C14" s="122"/>
      <c r="D14" s="122"/>
      <c r="E14" s="122"/>
      <c r="F14" s="122"/>
      <c r="G14" s="122"/>
      <c r="H14" s="122"/>
      <c r="I14" s="122"/>
      <c r="J14" s="122"/>
      <c r="K14" s="122"/>
      <c r="L14" s="11"/>
      <c r="N14"/>
      <c r="O14"/>
      <c r="P14"/>
    </row>
    <row r="15" spans="2:21" ht="15" customHeight="1" x14ac:dyDescent="0.25">
      <c r="B15" s="11"/>
      <c r="C15" s="122"/>
      <c r="D15" s="122"/>
      <c r="E15" s="122"/>
      <c r="F15" s="122"/>
      <c r="G15" s="122"/>
      <c r="H15" s="122"/>
      <c r="I15" s="122"/>
      <c r="J15" s="122"/>
      <c r="K15" s="122"/>
      <c r="L15" s="11"/>
    </row>
    <row r="16" spans="2:21" ht="15" customHeight="1" x14ac:dyDescent="0.25">
      <c r="B16" s="11"/>
      <c r="C16" s="122"/>
      <c r="D16" s="122"/>
      <c r="E16" s="122"/>
      <c r="F16" s="122"/>
      <c r="G16" s="122"/>
      <c r="H16" s="122"/>
      <c r="I16" s="122"/>
      <c r="J16" s="122"/>
      <c r="K16" s="122"/>
      <c r="L16" s="11"/>
    </row>
    <row r="17" spans="2:12" ht="15" customHeight="1" x14ac:dyDescent="0.25">
      <c r="B17" s="11"/>
      <c r="C17" s="122"/>
      <c r="D17" s="122"/>
      <c r="E17" s="122"/>
      <c r="F17" s="122"/>
      <c r="G17" s="122"/>
      <c r="H17" s="122"/>
      <c r="I17" s="122"/>
      <c r="J17" s="122"/>
      <c r="K17" s="122"/>
      <c r="L17" s="11"/>
    </row>
    <row r="18" spans="2:12" ht="15" customHeight="1" x14ac:dyDescent="0.25">
      <c r="B18" s="11"/>
      <c r="C18" s="122"/>
      <c r="D18" s="122"/>
      <c r="E18" s="122"/>
      <c r="F18" s="122"/>
      <c r="G18" s="122"/>
      <c r="H18" s="122"/>
      <c r="I18" s="122"/>
      <c r="J18" s="122"/>
      <c r="K18" s="122"/>
      <c r="L18" s="11"/>
    </row>
    <row r="19" spans="2:12" x14ac:dyDescent="0.25">
      <c r="B19" s="11"/>
      <c r="C19" s="122"/>
      <c r="D19" s="122"/>
      <c r="E19" s="122"/>
      <c r="F19" s="122"/>
      <c r="G19" s="122"/>
      <c r="H19" s="122"/>
      <c r="I19" s="122"/>
      <c r="J19" s="122"/>
      <c r="K19" s="122"/>
      <c r="L19" s="11"/>
    </row>
    <row r="20" spans="2:12" x14ac:dyDescent="0.25">
      <c r="B20" s="11"/>
      <c r="C20" s="122"/>
      <c r="D20" s="122"/>
      <c r="E20" s="122"/>
      <c r="F20" s="122"/>
      <c r="G20" s="122"/>
      <c r="H20" s="122"/>
      <c r="I20" s="122"/>
      <c r="J20" s="122"/>
      <c r="K20" s="122"/>
      <c r="L20" s="11"/>
    </row>
    <row r="21" spans="2:12" x14ac:dyDescent="0.25">
      <c r="B21" s="11"/>
      <c r="C21" s="11"/>
      <c r="D21" s="11"/>
      <c r="E21" s="11"/>
      <c r="F21" s="11"/>
      <c r="G21" s="11"/>
      <c r="H21" s="11"/>
      <c r="I21" s="11"/>
      <c r="J21" s="11"/>
      <c r="K21" s="11"/>
      <c r="L21" s="11"/>
    </row>
    <row r="22" spans="2:12" ht="15.75" x14ac:dyDescent="0.25">
      <c r="B22" s="11"/>
      <c r="C22" s="123" t="s">
        <v>681</v>
      </c>
      <c r="D22" s="123"/>
      <c r="E22" s="123"/>
      <c r="F22" s="123"/>
      <c r="G22" s="123"/>
      <c r="H22" s="11"/>
      <c r="I22" s="11"/>
      <c r="J22" s="11"/>
      <c r="K22" s="11"/>
      <c r="L22" s="11"/>
    </row>
    <row r="23" spans="2:12" x14ac:dyDescent="0.25">
      <c r="B23" s="11"/>
      <c r="C23" s="11"/>
      <c r="D23" s="11"/>
      <c r="E23" s="11"/>
      <c r="F23" s="11"/>
      <c r="G23" s="11"/>
      <c r="H23" s="11"/>
      <c r="I23" s="11"/>
      <c r="J23" s="11"/>
      <c r="K23" s="11"/>
      <c r="L23" s="11"/>
    </row>
  </sheetData>
  <sheetProtection algorithmName="SHA-512" hashValue="92KpmVQuoZNx8+kRyV8y6OmKq5YEeSozff5jl2Dygkvr9V1fciwOVWfG+FaeLCuRATFRui4P5uXBy6Pc1Q9Dtg==" saltValue="7V9hMp1aJyj3GoZEFyve/Q==" spinCount="100000" sheet="1" formatCells="0" formatColumns="0" formatRows="0" insertColumns="0" insertRows="0" insertHyperlinks="0" deleteColumns="0" deleteRows="0" sort="0" autoFilter="0" pivotTables="0"/>
  <mergeCells count="2">
    <mergeCell ref="C5:K20"/>
    <mergeCell ref="C22:G22"/>
  </mergeCells>
  <hyperlinks>
    <hyperlink ref="C22" r:id="rId1" display=" + Clique aqui e acesse o RAS 2021" xr:uid="{E694D8F9-FFB2-4F38-BE4D-10C38C523173}"/>
    <hyperlink ref="C22:G22" r:id="rId2" display=" + Clique aqui e acesse o RAS 2021" xr:uid="{A9E5922A-4AE1-47FC-8034-3A8A3C17FD5F}"/>
  </hyperlinks>
  <pageMargins left="0.511811024" right="0.511811024" top="0.78740157499999996" bottom="0.78740157499999996" header="0.31496062000000002" footer="0.31496062000000002"/>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A011-DB1B-415A-8983-F94B05EF0DFB}">
  <dimension ref="B1:K126"/>
  <sheetViews>
    <sheetView showGridLines="0" showRowColHeaders="0" zoomScaleNormal="100" workbookViewId="0">
      <selection activeCell="B32" sqref="B32:D32"/>
    </sheetView>
  </sheetViews>
  <sheetFormatPr defaultColWidth="9.140625" defaultRowHeight="12.75" outlineLevelRow="1" x14ac:dyDescent="0.25"/>
  <cols>
    <col min="1" max="1" width="2.85546875" style="36" customWidth="1"/>
    <col min="2" max="2" width="55.7109375" style="36" customWidth="1"/>
    <col min="3" max="4" width="11.7109375" style="36" customWidth="1"/>
    <col min="5" max="5" width="13.5703125" style="36" customWidth="1"/>
    <col min="6" max="7" width="11.7109375" style="36" customWidth="1"/>
    <col min="8" max="8" width="13.5703125" style="36" customWidth="1"/>
    <col min="9" max="10" width="11.7109375" style="36" customWidth="1"/>
    <col min="11" max="11" width="13.5703125" style="36" customWidth="1"/>
    <col min="12" max="16384" width="9.140625" style="36"/>
  </cols>
  <sheetData>
    <row r="1" spans="2:11" s="33" customFormat="1" ht="15" x14ac:dyDescent="0.25">
      <c r="B1" s="32"/>
      <c r="C1" s="32"/>
      <c r="D1" s="32"/>
      <c r="E1" s="32"/>
      <c r="F1" s="32"/>
      <c r="G1" s="32"/>
      <c r="H1" s="32"/>
      <c r="I1" s="32"/>
      <c r="J1" s="32"/>
      <c r="K1" s="32"/>
    </row>
    <row r="2" spans="2:11" s="33" customFormat="1" ht="15" x14ac:dyDescent="0.25">
      <c r="B2" s="32"/>
      <c r="C2" s="32"/>
      <c r="D2" s="32"/>
      <c r="E2" s="32"/>
      <c r="F2" s="32"/>
      <c r="G2" s="32"/>
      <c r="H2" s="32"/>
      <c r="I2" s="32"/>
      <c r="J2" s="32"/>
      <c r="K2" s="32"/>
    </row>
    <row r="3" spans="2:11" s="33" customFormat="1" ht="15" x14ac:dyDescent="0.25">
      <c r="B3" s="32"/>
      <c r="C3" s="32"/>
      <c r="D3" s="32"/>
      <c r="E3" s="32"/>
      <c r="F3" s="32"/>
      <c r="G3" s="32"/>
      <c r="H3" s="32"/>
      <c r="I3" s="32"/>
      <c r="J3" s="32"/>
      <c r="K3" s="32"/>
    </row>
    <row r="6" spans="2:11" s="42" customFormat="1" ht="18.75" x14ac:dyDescent="0.25">
      <c r="B6" s="163" t="s">
        <v>657</v>
      </c>
      <c r="C6" s="163"/>
      <c r="D6" s="163"/>
      <c r="E6" s="163"/>
      <c r="F6" s="163"/>
      <c r="G6" s="163"/>
      <c r="H6" s="163"/>
      <c r="I6" s="163"/>
      <c r="J6" s="163"/>
      <c r="K6" s="163"/>
    </row>
    <row r="10" spans="2:11" s="33" customFormat="1" ht="15" x14ac:dyDescent="0.25">
      <c r="B10" s="161" t="s">
        <v>664</v>
      </c>
      <c r="C10" s="162"/>
      <c r="D10" s="162"/>
      <c r="E10" s="162"/>
      <c r="F10" s="162"/>
      <c r="G10" s="162"/>
      <c r="H10" s="162"/>
      <c r="I10" s="162"/>
      <c r="J10" s="162"/>
      <c r="K10" s="162"/>
    </row>
    <row r="11" spans="2:11" s="33" customFormat="1" ht="15" hidden="1" outlineLevel="1" x14ac:dyDescent="0.25"/>
    <row r="12" spans="2:11" hidden="1" outlineLevel="1" x14ac:dyDescent="0.25">
      <c r="B12" s="44" t="s">
        <v>128</v>
      </c>
      <c r="C12" s="44"/>
      <c r="D12" s="44"/>
      <c r="E12" s="44"/>
      <c r="F12" s="44"/>
      <c r="G12" s="44"/>
      <c r="H12" s="44"/>
      <c r="I12" s="44"/>
      <c r="J12" s="44"/>
      <c r="K12" s="44"/>
    </row>
    <row r="13" spans="2:11" hidden="1" outlineLevel="1" x14ac:dyDescent="0.25">
      <c r="B13" s="87" t="s">
        <v>127</v>
      </c>
      <c r="C13" s="87"/>
      <c r="D13" s="87"/>
      <c r="E13" s="87"/>
      <c r="F13" s="87"/>
      <c r="G13" s="87"/>
      <c r="H13" s="87"/>
      <c r="I13" s="87"/>
      <c r="J13" s="87"/>
      <c r="K13" s="87"/>
    </row>
    <row r="14" spans="2:11" hidden="1" outlineLevel="1" x14ac:dyDescent="0.25">
      <c r="B14" s="202" t="s">
        <v>1176</v>
      </c>
      <c r="C14" s="202"/>
      <c r="D14" s="202"/>
      <c r="E14" s="202"/>
      <c r="F14" s="202"/>
      <c r="G14" s="202"/>
      <c r="H14" s="202"/>
      <c r="I14" s="202"/>
      <c r="J14" s="202"/>
      <c r="K14" s="202"/>
    </row>
    <row r="15" spans="2:11" hidden="1" outlineLevel="1" x14ac:dyDescent="0.25">
      <c r="B15" s="202"/>
      <c r="C15" s="202"/>
      <c r="D15" s="202"/>
      <c r="E15" s="202"/>
      <c r="F15" s="202"/>
      <c r="G15" s="202"/>
      <c r="H15" s="202"/>
      <c r="I15" s="202"/>
      <c r="J15" s="202"/>
      <c r="K15" s="202"/>
    </row>
    <row r="16" spans="2:11" hidden="1" outlineLevel="1" x14ac:dyDescent="0.25">
      <c r="B16" s="202"/>
      <c r="C16" s="202"/>
      <c r="D16" s="202"/>
      <c r="E16" s="202"/>
      <c r="F16" s="202"/>
      <c r="G16" s="202"/>
      <c r="H16" s="202"/>
      <c r="I16" s="202"/>
      <c r="J16" s="202"/>
      <c r="K16" s="202"/>
    </row>
    <row r="17" spans="2:11" hidden="1" outlineLevel="1" x14ac:dyDescent="0.25">
      <c r="B17" s="202"/>
      <c r="C17" s="202"/>
      <c r="D17" s="202"/>
      <c r="E17" s="202"/>
      <c r="F17" s="202"/>
      <c r="G17" s="202"/>
      <c r="H17" s="202"/>
      <c r="I17" s="202"/>
      <c r="J17" s="202"/>
      <c r="K17" s="202"/>
    </row>
    <row r="18" spans="2:11" hidden="1" outlineLevel="1" x14ac:dyDescent="0.25">
      <c r="B18" s="202"/>
      <c r="C18" s="202"/>
      <c r="D18" s="202"/>
      <c r="E18" s="202"/>
      <c r="F18" s="202"/>
      <c r="G18" s="202"/>
      <c r="H18" s="202"/>
      <c r="I18" s="202"/>
      <c r="J18" s="202"/>
      <c r="K18" s="202"/>
    </row>
    <row r="19" spans="2:11" hidden="1" outlineLevel="1" x14ac:dyDescent="0.25">
      <c r="B19" s="202"/>
      <c r="C19" s="202"/>
      <c r="D19" s="202"/>
      <c r="E19" s="202"/>
      <c r="F19" s="202"/>
      <c r="G19" s="202"/>
      <c r="H19" s="202"/>
      <c r="I19" s="202"/>
      <c r="J19" s="202"/>
      <c r="K19" s="202"/>
    </row>
    <row r="20" spans="2:11" hidden="1" outlineLevel="1" x14ac:dyDescent="0.25">
      <c r="B20" s="202"/>
      <c r="C20" s="202"/>
      <c r="D20" s="202"/>
      <c r="E20" s="202"/>
      <c r="F20" s="202"/>
      <c r="G20" s="202"/>
      <c r="H20" s="202"/>
      <c r="I20" s="202"/>
      <c r="J20" s="202"/>
      <c r="K20" s="202"/>
    </row>
    <row r="21" spans="2:11" hidden="1" outlineLevel="1" x14ac:dyDescent="0.25">
      <c r="B21" s="202"/>
      <c r="C21" s="202"/>
      <c r="D21" s="202"/>
      <c r="E21" s="202"/>
      <c r="F21" s="202"/>
      <c r="G21" s="202"/>
      <c r="H21" s="202"/>
      <c r="I21" s="202"/>
      <c r="J21" s="202"/>
      <c r="K21" s="202"/>
    </row>
    <row r="22" spans="2:11" hidden="1" outlineLevel="1" x14ac:dyDescent="0.25">
      <c r="B22" s="202"/>
      <c r="C22" s="202"/>
      <c r="D22" s="202"/>
      <c r="E22" s="202"/>
      <c r="F22" s="202"/>
      <c r="G22" s="202"/>
      <c r="H22" s="202"/>
      <c r="I22" s="202"/>
      <c r="J22" s="202"/>
      <c r="K22" s="202"/>
    </row>
    <row r="23" spans="2:11" hidden="1" outlineLevel="1" x14ac:dyDescent="0.25">
      <c r="B23" s="202"/>
      <c r="C23" s="202"/>
      <c r="D23" s="202"/>
      <c r="E23" s="202"/>
      <c r="F23" s="202"/>
      <c r="G23" s="202"/>
      <c r="H23" s="202"/>
      <c r="I23" s="202"/>
      <c r="J23" s="202"/>
      <c r="K23" s="202"/>
    </row>
    <row r="24" spans="2:11" hidden="1" outlineLevel="1" x14ac:dyDescent="0.25">
      <c r="B24" s="202"/>
      <c r="C24" s="202"/>
      <c r="D24" s="202"/>
      <c r="E24" s="202"/>
      <c r="F24" s="202"/>
      <c r="G24" s="202"/>
      <c r="H24" s="202"/>
      <c r="I24" s="202"/>
      <c r="J24" s="202"/>
      <c r="K24" s="202"/>
    </row>
    <row r="25" spans="2:11" hidden="1" outlineLevel="1" x14ac:dyDescent="0.25">
      <c r="B25" s="202"/>
      <c r="C25" s="202"/>
      <c r="D25" s="202"/>
      <c r="E25" s="202"/>
      <c r="F25" s="202"/>
      <c r="G25" s="202"/>
      <c r="H25" s="202"/>
      <c r="I25" s="202"/>
      <c r="J25" s="202"/>
      <c r="K25" s="202"/>
    </row>
    <row r="26" spans="2:11" hidden="1" outlineLevel="1" x14ac:dyDescent="0.25">
      <c r="B26" s="202"/>
      <c r="C26" s="202"/>
      <c r="D26" s="202"/>
      <c r="E26" s="202"/>
      <c r="F26" s="202"/>
      <c r="G26" s="202"/>
      <c r="H26" s="202"/>
      <c r="I26" s="202"/>
      <c r="J26" s="202"/>
      <c r="K26" s="202"/>
    </row>
    <row r="27" spans="2:11" hidden="1" outlineLevel="1" x14ac:dyDescent="0.25">
      <c r="B27" s="202"/>
      <c r="C27" s="202"/>
      <c r="D27" s="202"/>
      <c r="E27" s="202"/>
      <c r="F27" s="202"/>
      <c r="G27" s="202"/>
      <c r="H27" s="202"/>
      <c r="I27" s="202"/>
      <c r="J27" s="202"/>
      <c r="K27" s="202"/>
    </row>
    <row r="28" spans="2:11" hidden="1" outlineLevel="1" x14ac:dyDescent="0.25">
      <c r="B28" s="202"/>
      <c r="C28" s="202"/>
      <c r="D28" s="202"/>
      <c r="E28" s="202"/>
      <c r="F28" s="202"/>
      <c r="G28" s="202"/>
      <c r="H28" s="202"/>
      <c r="I28" s="202"/>
      <c r="J28" s="202"/>
      <c r="K28" s="202"/>
    </row>
    <row r="29" spans="2:11" hidden="1" outlineLevel="1" x14ac:dyDescent="0.25">
      <c r="B29" s="202"/>
      <c r="C29" s="202"/>
      <c r="D29" s="202"/>
      <c r="E29" s="202"/>
      <c r="F29" s="202"/>
      <c r="G29" s="202"/>
      <c r="H29" s="202"/>
      <c r="I29" s="202"/>
      <c r="J29" s="202"/>
      <c r="K29" s="202"/>
    </row>
    <row r="30" spans="2:11" hidden="1" outlineLevel="1" x14ac:dyDescent="0.25">
      <c r="B30" s="202"/>
      <c r="C30" s="202"/>
      <c r="D30" s="202"/>
      <c r="E30" s="202"/>
      <c r="F30" s="202"/>
      <c r="G30" s="202"/>
      <c r="H30" s="202"/>
      <c r="I30" s="202"/>
      <c r="J30" s="202"/>
      <c r="K30" s="202"/>
    </row>
    <row r="31" spans="2:11" hidden="1" outlineLevel="1" x14ac:dyDescent="0.25">
      <c r="B31" s="202"/>
      <c r="C31" s="202"/>
      <c r="D31" s="202"/>
      <c r="E31" s="202"/>
      <c r="F31" s="202"/>
      <c r="G31" s="202"/>
      <c r="H31" s="202"/>
      <c r="I31" s="202"/>
      <c r="J31" s="202"/>
      <c r="K31" s="202"/>
    </row>
    <row r="32" spans="2:11" hidden="1" outlineLevel="1" x14ac:dyDescent="0.25">
      <c r="B32" s="164" t="s">
        <v>895</v>
      </c>
      <c r="C32" s="164"/>
      <c r="D32" s="164"/>
      <c r="E32" s="89"/>
      <c r="F32" s="89"/>
      <c r="G32" s="88"/>
      <c r="H32" s="88"/>
      <c r="I32" s="88"/>
      <c r="J32" s="88"/>
      <c r="K32" s="88"/>
    </row>
    <row r="33" spans="2:11" hidden="1" outlineLevel="1" x14ac:dyDescent="0.25">
      <c r="B33" s="89"/>
      <c r="C33" s="89"/>
      <c r="D33" s="89"/>
      <c r="E33" s="89"/>
      <c r="F33" s="89"/>
    </row>
    <row r="34" spans="2:11" s="33" customFormat="1" ht="15" collapsed="1" x14ac:dyDescent="0.25"/>
    <row r="35" spans="2:11" s="33" customFormat="1" ht="15" x14ac:dyDescent="0.25">
      <c r="B35" s="161" t="s">
        <v>671</v>
      </c>
      <c r="C35" s="162"/>
      <c r="D35" s="162"/>
      <c r="E35" s="162"/>
      <c r="F35" s="162"/>
      <c r="G35" s="162"/>
      <c r="H35" s="162"/>
      <c r="I35" s="162"/>
      <c r="J35" s="162"/>
      <c r="K35" s="162"/>
    </row>
    <row r="36" spans="2:11" s="33" customFormat="1" ht="15" hidden="1" outlineLevel="1" x14ac:dyDescent="0.25"/>
    <row r="37" spans="2:11" ht="25.5" hidden="1" outlineLevel="1" x14ac:dyDescent="0.25">
      <c r="B37" s="50" t="s">
        <v>125</v>
      </c>
      <c r="H37" s="36">
        <f>24-6-10</f>
        <v>8</v>
      </c>
    </row>
    <row r="38" spans="2:11" hidden="1" outlineLevel="1" x14ac:dyDescent="0.25">
      <c r="B38" s="188" t="s">
        <v>1177</v>
      </c>
      <c r="C38" s="188">
        <v>2021</v>
      </c>
      <c r="D38" s="188"/>
      <c r="E38" s="188"/>
      <c r="F38" s="188">
        <v>2020</v>
      </c>
      <c r="G38" s="188"/>
      <c r="H38" s="188"/>
      <c r="I38" s="188">
        <v>2019</v>
      </c>
      <c r="J38" s="188"/>
      <c r="K38" s="188"/>
    </row>
    <row r="39" spans="2:11" hidden="1" outlineLevel="1" x14ac:dyDescent="0.25">
      <c r="B39" s="188"/>
      <c r="C39" s="77" t="s">
        <v>794</v>
      </c>
      <c r="D39" s="77" t="s">
        <v>1178</v>
      </c>
      <c r="E39" s="77" t="s">
        <v>1179</v>
      </c>
      <c r="F39" s="120" t="s">
        <v>794</v>
      </c>
      <c r="G39" s="120" t="s">
        <v>1178</v>
      </c>
      <c r="H39" s="120" t="s">
        <v>1179</v>
      </c>
      <c r="I39" s="120" t="s">
        <v>794</v>
      </c>
      <c r="J39" s="120" t="s">
        <v>1178</v>
      </c>
      <c r="K39" s="120" t="s">
        <v>1179</v>
      </c>
    </row>
    <row r="40" spans="2:11" hidden="1" outlineLevel="1" x14ac:dyDescent="0.25">
      <c r="B40" s="46" t="s">
        <v>1203</v>
      </c>
      <c r="C40" s="218" t="s">
        <v>1187</v>
      </c>
      <c r="D40" s="218">
        <v>726.81600000000003</v>
      </c>
      <c r="E40" s="219">
        <v>735.45600000000002</v>
      </c>
      <c r="F40" s="218" t="s">
        <v>1192</v>
      </c>
      <c r="G40" s="218">
        <v>676.36800000000005</v>
      </c>
      <c r="H40" s="220">
        <v>686448</v>
      </c>
      <c r="I40" s="102" t="s">
        <v>1199</v>
      </c>
      <c r="J40" s="102" t="s">
        <v>1198</v>
      </c>
      <c r="K40" s="220" t="s">
        <v>1197</v>
      </c>
    </row>
    <row r="41" spans="2:11" hidden="1" outlineLevel="1" x14ac:dyDescent="0.25">
      <c r="B41" s="46" t="s">
        <v>1204</v>
      </c>
      <c r="C41" s="100">
        <v>0</v>
      </c>
      <c r="D41" s="100">
        <v>0</v>
      </c>
      <c r="E41" s="220">
        <f>SUM(C41:D41)</f>
        <v>0</v>
      </c>
      <c r="F41" s="100">
        <v>0</v>
      </c>
      <c r="G41" s="100">
        <v>0</v>
      </c>
      <c r="H41" s="220">
        <f>SUM(F41:G41)</f>
        <v>0</v>
      </c>
      <c r="I41" s="100">
        <v>0</v>
      </c>
      <c r="J41" s="100">
        <v>0</v>
      </c>
      <c r="K41" s="220">
        <f>SUM(I41:J41)</f>
        <v>0</v>
      </c>
    </row>
    <row r="42" spans="2:11" ht="25.5" hidden="1" outlineLevel="1" x14ac:dyDescent="0.25">
      <c r="B42" s="46" t="s">
        <v>1206</v>
      </c>
      <c r="C42" s="206" t="s">
        <v>471</v>
      </c>
      <c r="D42" s="206" t="s">
        <v>471</v>
      </c>
      <c r="E42" s="221" t="s">
        <v>471</v>
      </c>
      <c r="F42" s="206" t="s">
        <v>471</v>
      </c>
      <c r="G42" s="206" t="s">
        <v>471</v>
      </c>
      <c r="H42" s="221" t="s">
        <v>471</v>
      </c>
      <c r="I42" s="206" t="s">
        <v>471</v>
      </c>
      <c r="J42" s="206" t="s">
        <v>471</v>
      </c>
      <c r="K42" s="221" t="s">
        <v>471</v>
      </c>
    </row>
    <row r="43" spans="2:11" hidden="1" outlineLevel="1" x14ac:dyDescent="0.25">
      <c r="B43" s="46" t="s">
        <v>1205</v>
      </c>
      <c r="C43" s="206" t="s">
        <v>471</v>
      </c>
      <c r="D43" s="206" t="s">
        <v>471</v>
      </c>
      <c r="E43" s="221" t="s">
        <v>471</v>
      </c>
      <c r="F43" s="206" t="s">
        <v>471</v>
      </c>
      <c r="G43" s="206" t="s">
        <v>471</v>
      </c>
      <c r="H43" s="221" t="s">
        <v>471</v>
      </c>
      <c r="I43" s="206" t="s">
        <v>471</v>
      </c>
      <c r="J43" s="206" t="s">
        <v>471</v>
      </c>
      <c r="K43" s="221" t="s">
        <v>471</v>
      </c>
    </row>
    <row r="44" spans="2:11" ht="14.25" hidden="1" outlineLevel="1" x14ac:dyDescent="0.25">
      <c r="B44" s="46" t="s">
        <v>1207</v>
      </c>
      <c r="C44" s="100">
        <v>0</v>
      </c>
      <c r="D44" s="100">
        <v>1</v>
      </c>
      <c r="E44" s="220">
        <v>1</v>
      </c>
      <c r="F44" s="100">
        <v>0</v>
      </c>
      <c r="G44" s="100">
        <v>1</v>
      </c>
      <c r="H44" s="220">
        <f>SUM(F44:G44)</f>
        <v>1</v>
      </c>
      <c r="I44" s="100">
        <v>0</v>
      </c>
      <c r="J44" s="100">
        <v>0</v>
      </c>
      <c r="K44" s="220">
        <f>SUM(I44:J44)</f>
        <v>0</v>
      </c>
    </row>
    <row r="45" spans="2:11" hidden="1" outlineLevel="1" x14ac:dyDescent="0.25">
      <c r="B45" s="46" t="s">
        <v>1208</v>
      </c>
      <c r="C45" s="206" t="s">
        <v>471</v>
      </c>
      <c r="D45" s="206" t="s">
        <v>1186</v>
      </c>
      <c r="E45" s="221" t="s">
        <v>542</v>
      </c>
      <c r="F45" s="206" t="s">
        <v>471</v>
      </c>
      <c r="G45" s="206" t="s">
        <v>1193</v>
      </c>
      <c r="H45" s="221" t="s">
        <v>545</v>
      </c>
      <c r="I45" s="206" t="s">
        <v>471</v>
      </c>
      <c r="J45" s="206" t="s">
        <v>471</v>
      </c>
      <c r="K45" s="221" t="s">
        <v>471</v>
      </c>
    </row>
    <row r="46" spans="2:11" hidden="1" outlineLevel="1" x14ac:dyDescent="0.25">
      <c r="B46" s="46" t="s">
        <v>1209</v>
      </c>
      <c r="C46" s="206" t="s">
        <v>471</v>
      </c>
      <c r="D46" s="206" t="s">
        <v>1185</v>
      </c>
      <c r="E46" s="221" t="s">
        <v>1182</v>
      </c>
      <c r="F46" s="206" t="s">
        <v>471</v>
      </c>
      <c r="G46" s="206" t="s">
        <v>1191</v>
      </c>
      <c r="H46" s="221" t="s">
        <v>1189</v>
      </c>
      <c r="I46" s="206" t="s">
        <v>471</v>
      </c>
      <c r="J46" s="206" t="s">
        <v>471</v>
      </c>
      <c r="K46" s="221" t="s">
        <v>471</v>
      </c>
    </row>
    <row r="47" spans="2:11" hidden="1" outlineLevel="1" x14ac:dyDescent="0.25">
      <c r="B47" s="46" t="s">
        <v>1210</v>
      </c>
      <c r="C47" s="100">
        <v>0</v>
      </c>
      <c r="D47" s="100">
        <v>4</v>
      </c>
      <c r="E47" s="220">
        <f>SUM(C47:D47)</f>
        <v>4</v>
      </c>
      <c r="F47" s="100">
        <v>0</v>
      </c>
      <c r="G47" s="100">
        <v>2</v>
      </c>
      <c r="H47" s="220">
        <f>SUM(F47:G47)</f>
        <v>2</v>
      </c>
      <c r="I47" s="100">
        <v>0</v>
      </c>
      <c r="J47" s="100">
        <v>4</v>
      </c>
      <c r="K47" s="220">
        <f>SUM(I47:J47)</f>
        <v>4</v>
      </c>
    </row>
    <row r="48" spans="2:11" hidden="1" outlineLevel="1" x14ac:dyDescent="0.25">
      <c r="B48" s="46" t="s">
        <v>1211</v>
      </c>
      <c r="C48" s="206" t="s">
        <v>471</v>
      </c>
      <c r="D48" s="206" t="s">
        <v>540</v>
      </c>
      <c r="E48" s="221" t="s">
        <v>541</v>
      </c>
      <c r="F48" s="206" t="s">
        <v>471</v>
      </c>
      <c r="G48" s="206" t="s">
        <v>543</v>
      </c>
      <c r="H48" s="221" t="s">
        <v>544</v>
      </c>
      <c r="I48" s="206" t="s">
        <v>471</v>
      </c>
      <c r="J48" s="206" t="s">
        <v>1194</v>
      </c>
      <c r="K48" s="221" t="s">
        <v>1195</v>
      </c>
    </row>
    <row r="49" spans="2:11" hidden="1" outlineLevel="1" x14ac:dyDescent="0.25">
      <c r="B49" s="46" t="s">
        <v>1212</v>
      </c>
      <c r="C49" s="206" t="s">
        <v>471</v>
      </c>
      <c r="D49" s="206" t="s">
        <v>937</v>
      </c>
      <c r="E49" s="221" t="s">
        <v>1098</v>
      </c>
      <c r="F49" s="206" t="s">
        <v>471</v>
      </c>
      <c r="G49" s="206" t="s">
        <v>1190</v>
      </c>
      <c r="H49" s="221" t="s">
        <v>1188</v>
      </c>
      <c r="I49" s="206" t="s">
        <v>471</v>
      </c>
      <c r="J49" s="206" t="s">
        <v>564</v>
      </c>
      <c r="K49" s="221" t="s">
        <v>1196</v>
      </c>
    </row>
    <row r="50" spans="2:11" hidden="1" outlineLevel="1" x14ac:dyDescent="0.25">
      <c r="B50" s="46" t="s">
        <v>1213</v>
      </c>
      <c r="C50" s="100">
        <v>0</v>
      </c>
      <c r="D50" s="100">
        <v>189</v>
      </c>
      <c r="E50" s="220">
        <f>SUM(C50:D50)</f>
        <v>189</v>
      </c>
      <c r="F50" s="100">
        <v>0</v>
      </c>
      <c r="G50" s="100">
        <v>2</v>
      </c>
      <c r="H50" s="220">
        <f>SUM(F50:G50)</f>
        <v>2</v>
      </c>
      <c r="I50" s="100">
        <v>0</v>
      </c>
      <c r="J50" s="100">
        <v>0</v>
      </c>
      <c r="K50" s="220">
        <f>SUM(I50:J50)</f>
        <v>0</v>
      </c>
    </row>
    <row r="51" spans="2:11" ht="14.25" hidden="1" outlineLevel="1" x14ac:dyDescent="0.25">
      <c r="B51" s="46" t="s">
        <v>1214</v>
      </c>
      <c r="C51" s="206" t="s">
        <v>471</v>
      </c>
      <c r="D51" s="206" t="s">
        <v>1184</v>
      </c>
      <c r="E51" s="221" t="s">
        <v>1181</v>
      </c>
      <c r="F51" s="206" t="s">
        <v>471</v>
      </c>
      <c r="G51" s="206" t="s">
        <v>543</v>
      </c>
      <c r="H51" s="221" t="s">
        <v>544</v>
      </c>
      <c r="I51" s="206" t="s">
        <v>471</v>
      </c>
      <c r="J51" s="206" t="s">
        <v>471</v>
      </c>
      <c r="K51" s="221" t="s">
        <v>471</v>
      </c>
    </row>
    <row r="52" spans="2:11" hidden="1" outlineLevel="1" x14ac:dyDescent="0.25">
      <c r="B52" s="46" t="s">
        <v>1215</v>
      </c>
      <c r="C52" s="206" t="s">
        <v>471</v>
      </c>
      <c r="D52" s="206" t="s">
        <v>1183</v>
      </c>
      <c r="E52" s="221" t="s">
        <v>1180</v>
      </c>
      <c r="F52" s="206" t="s">
        <v>471</v>
      </c>
      <c r="G52" s="206" t="s">
        <v>1190</v>
      </c>
      <c r="H52" s="221" t="s">
        <v>1188</v>
      </c>
      <c r="I52" s="206" t="s">
        <v>471</v>
      </c>
      <c r="J52" s="206" t="s">
        <v>471</v>
      </c>
      <c r="K52" s="221" t="s">
        <v>471</v>
      </c>
    </row>
    <row r="53" spans="2:11" hidden="1" outlineLevel="1" x14ac:dyDescent="0.25">
      <c r="B53" s="46" t="s">
        <v>1216</v>
      </c>
      <c r="C53" s="100">
        <v>0</v>
      </c>
      <c r="D53" s="100">
        <v>0</v>
      </c>
      <c r="E53" s="220">
        <v>0</v>
      </c>
      <c r="F53" s="100">
        <v>0</v>
      </c>
      <c r="G53" s="100">
        <v>0</v>
      </c>
      <c r="H53" s="220">
        <f>SUM(F53:G53)</f>
        <v>0</v>
      </c>
      <c r="I53" s="100">
        <v>0</v>
      </c>
      <c r="J53" s="100">
        <v>0</v>
      </c>
      <c r="K53" s="220">
        <f>SUM(I53:J53)</f>
        <v>0</v>
      </c>
    </row>
    <row r="54" spans="2:11" hidden="1" outlineLevel="1" x14ac:dyDescent="0.25">
      <c r="B54" s="46" t="s">
        <v>1217</v>
      </c>
      <c r="C54" s="206" t="s">
        <v>471</v>
      </c>
      <c r="D54" s="206" t="s">
        <v>471</v>
      </c>
      <c r="E54" s="221" t="s">
        <v>471</v>
      </c>
      <c r="F54" s="206" t="s">
        <v>471</v>
      </c>
      <c r="G54" s="206" t="s">
        <v>471</v>
      </c>
      <c r="H54" s="221" t="s">
        <v>471</v>
      </c>
      <c r="I54" s="206" t="s">
        <v>471</v>
      </c>
      <c r="J54" s="206" t="s">
        <v>471</v>
      </c>
      <c r="K54" s="221" t="s">
        <v>471</v>
      </c>
    </row>
    <row r="55" spans="2:11" hidden="1" outlineLevel="1" x14ac:dyDescent="0.25">
      <c r="B55" s="46" t="s">
        <v>1218</v>
      </c>
      <c r="C55" s="206" t="s">
        <v>471</v>
      </c>
      <c r="D55" s="206" t="s">
        <v>471</v>
      </c>
      <c r="E55" s="221" t="s">
        <v>471</v>
      </c>
      <c r="F55" s="206" t="s">
        <v>471</v>
      </c>
      <c r="G55" s="206" t="s">
        <v>471</v>
      </c>
      <c r="H55" s="221" t="s">
        <v>471</v>
      </c>
      <c r="I55" s="206" t="s">
        <v>471</v>
      </c>
      <c r="J55" s="206" t="s">
        <v>471</v>
      </c>
      <c r="K55" s="221" t="s">
        <v>471</v>
      </c>
    </row>
    <row r="56" spans="2:11" hidden="1" outlineLevel="1" x14ac:dyDescent="0.25">
      <c r="B56" s="175" t="s">
        <v>1200</v>
      </c>
      <c r="C56" s="176"/>
      <c r="D56" s="176"/>
      <c r="E56" s="176"/>
      <c r="F56" s="176"/>
      <c r="G56" s="176"/>
      <c r="H56" s="176"/>
      <c r="I56" s="176"/>
      <c r="J56" s="176"/>
      <c r="K56" s="177"/>
    </row>
    <row r="57" spans="2:11" hidden="1" outlineLevel="1" x14ac:dyDescent="0.25">
      <c r="B57" s="181"/>
      <c r="C57" s="182"/>
      <c r="D57" s="182"/>
      <c r="E57" s="182"/>
      <c r="F57" s="182"/>
      <c r="G57" s="182"/>
      <c r="H57" s="182"/>
      <c r="I57" s="182"/>
      <c r="J57" s="182"/>
      <c r="K57" s="183"/>
    </row>
    <row r="58" spans="2:11" hidden="1" outlineLevel="1" x14ac:dyDescent="0.25">
      <c r="B58" s="178"/>
      <c r="C58" s="179"/>
      <c r="D58" s="179"/>
      <c r="E58" s="179"/>
      <c r="F58" s="179"/>
      <c r="G58" s="179"/>
      <c r="H58" s="179"/>
      <c r="I58" s="179"/>
      <c r="J58" s="179"/>
      <c r="K58" s="180"/>
    </row>
    <row r="59" spans="2:11" hidden="1" outlineLevel="1" x14ac:dyDescent="0.25"/>
    <row r="60" spans="2:11" hidden="1" outlineLevel="1" x14ac:dyDescent="0.25"/>
    <row r="61" spans="2:11" hidden="1" outlineLevel="1" x14ac:dyDescent="0.25"/>
    <row r="62" spans="2:11" hidden="1" outlineLevel="1" x14ac:dyDescent="0.25"/>
    <row r="63" spans="2:11" hidden="1" outlineLevel="1" x14ac:dyDescent="0.25"/>
    <row r="64" spans="2:11" hidden="1" outlineLevel="1" x14ac:dyDescent="0.25"/>
    <row r="65" spans="2:11" hidden="1" outlineLevel="1" x14ac:dyDescent="0.25"/>
    <row r="66" spans="2:11" hidden="1" outlineLevel="1" x14ac:dyDescent="0.25"/>
    <row r="67" spans="2:11" hidden="1" outlineLevel="1" x14ac:dyDescent="0.25"/>
    <row r="68" spans="2:11" hidden="1" outlineLevel="1" x14ac:dyDescent="0.25"/>
    <row r="69" spans="2:11" hidden="1" outlineLevel="1" x14ac:dyDescent="0.25"/>
    <row r="70" spans="2:11" hidden="1" outlineLevel="1" x14ac:dyDescent="0.25"/>
    <row r="71" spans="2:11" hidden="1" outlineLevel="1" x14ac:dyDescent="0.25"/>
    <row r="72" spans="2:11" hidden="1" outlineLevel="1" x14ac:dyDescent="0.25"/>
    <row r="73" spans="2:11" hidden="1" outlineLevel="1" x14ac:dyDescent="0.25"/>
    <row r="74" spans="2:11" hidden="1" outlineLevel="1" x14ac:dyDescent="0.25"/>
    <row r="75" spans="2:11" hidden="1" outlineLevel="1" x14ac:dyDescent="0.25"/>
    <row r="76" spans="2:11" hidden="1" outlineLevel="1" x14ac:dyDescent="0.25"/>
    <row r="77" spans="2:11" s="33" customFormat="1" ht="15" collapsed="1" x14ac:dyDescent="0.25"/>
    <row r="78" spans="2:11" s="33" customFormat="1" ht="15" x14ac:dyDescent="0.25">
      <c r="B78" s="161" t="s">
        <v>672</v>
      </c>
      <c r="C78" s="162"/>
      <c r="D78" s="162"/>
      <c r="E78" s="162"/>
      <c r="F78" s="162"/>
      <c r="G78" s="162"/>
      <c r="H78" s="162"/>
      <c r="I78" s="162"/>
      <c r="J78" s="162"/>
      <c r="K78" s="162"/>
    </row>
    <row r="79" spans="2:11" s="33" customFormat="1" ht="15" hidden="1" outlineLevel="1" x14ac:dyDescent="0.25"/>
    <row r="80" spans="2:11" hidden="1" outlineLevel="1" x14ac:dyDescent="0.25">
      <c r="B80" s="50" t="s">
        <v>129</v>
      </c>
    </row>
    <row r="81" spans="2:11" hidden="1" outlineLevel="1" x14ac:dyDescent="0.25">
      <c r="B81" s="50" t="s">
        <v>130</v>
      </c>
    </row>
    <row r="82" spans="2:11" hidden="1" outlineLevel="1" x14ac:dyDescent="0.25">
      <c r="B82" s="164" t="s">
        <v>1219</v>
      </c>
      <c r="C82" s="164"/>
      <c r="D82" s="164"/>
      <c r="E82" s="164"/>
      <c r="F82" s="164"/>
      <c r="G82" s="164"/>
      <c r="H82" s="164"/>
      <c r="I82" s="164"/>
      <c r="J82" s="164"/>
      <c r="K82" s="164"/>
    </row>
    <row r="83" spans="2:11" hidden="1" outlineLevel="1" x14ac:dyDescent="0.25">
      <c r="B83" s="164"/>
      <c r="C83" s="164"/>
      <c r="D83" s="164"/>
      <c r="E83" s="164"/>
      <c r="F83" s="164"/>
      <c r="G83" s="164"/>
      <c r="H83" s="164"/>
      <c r="I83" s="164"/>
      <c r="J83" s="164"/>
      <c r="K83" s="164"/>
    </row>
    <row r="84" spans="2:11" hidden="1" outlineLevel="1" x14ac:dyDescent="0.25">
      <c r="B84" s="164"/>
      <c r="C84" s="164"/>
      <c r="D84" s="164"/>
      <c r="E84" s="164"/>
      <c r="F84" s="164"/>
      <c r="G84" s="164"/>
      <c r="H84" s="164"/>
      <c r="I84" s="164"/>
      <c r="J84" s="164"/>
      <c r="K84" s="164"/>
    </row>
    <row r="85" spans="2:11" hidden="1" outlineLevel="1" x14ac:dyDescent="0.25">
      <c r="B85" s="164"/>
      <c r="C85" s="164"/>
      <c r="D85" s="164"/>
      <c r="E85" s="164"/>
      <c r="F85" s="164"/>
      <c r="G85" s="164"/>
      <c r="H85" s="164"/>
      <c r="I85" s="164"/>
      <c r="J85" s="164"/>
      <c r="K85" s="164"/>
    </row>
    <row r="86" spans="2:11" hidden="1" outlineLevel="1" x14ac:dyDescent="0.25">
      <c r="B86" s="164"/>
      <c r="C86" s="164"/>
      <c r="D86" s="164"/>
      <c r="E86" s="164"/>
      <c r="F86" s="164"/>
      <c r="G86" s="164"/>
      <c r="H86" s="164"/>
      <c r="I86" s="164"/>
      <c r="J86" s="164"/>
      <c r="K86" s="164"/>
    </row>
    <row r="87" spans="2:11" hidden="1" outlineLevel="1" x14ac:dyDescent="0.25">
      <c r="B87" s="164"/>
      <c r="C87" s="164"/>
      <c r="D87" s="164"/>
      <c r="E87" s="164"/>
      <c r="F87" s="164"/>
      <c r="G87" s="164"/>
      <c r="H87" s="164"/>
      <c r="I87" s="164"/>
      <c r="J87" s="164"/>
      <c r="K87" s="164"/>
    </row>
    <row r="88" spans="2:11" hidden="1" outlineLevel="1" x14ac:dyDescent="0.25">
      <c r="B88" s="164"/>
      <c r="C88" s="164"/>
      <c r="D88" s="164"/>
      <c r="E88" s="164"/>
      <c r="F88" s="164"/>
      <c r="G88" s="164"/>
      <c r="H88" s="164"/>
      <c r="I88" s="164"/>
      <c r="J88" s="164"/>
      <c r="K88" s="164"/>
    </row>
    <row r="89" spans="2:11" hidden="1" outlineLevel="1" x14ac:dyDescent="0.25">
      <c r="B89" s="164"/>
      <c r="C89" s="164"/>
      <c r="D89" s="164"/>
      <c r="E89" s="164"/>
      <c r="F89" s="164"/>
      <c r="G89" s="164"/>
      <c r="H89" s="164"/>
      <c r="I89" s="164"/>
      <c r="J89" s="164"/>
      <c r="K89" s="164"/>
    </row>
    <row r="90" spans="2:11" hidden="1" outlineLevel="1" x14ac:dyDescent="0.25">
      <c r="B90" s="164"/>
      <c r="C90" s="164"/>
      <c r="D90" s="164"/>
      <c r="E90" s="164"/>
      <c r="F90" s="164"/>
      <c r="G90" s="164"/>
      <c r="H90" s="164"/>
      <c r="I90" s="164"/>
      <c r="J90" s="164"/>
      <c r="K90" s="164"/>
    </row>
    <row r="91" spans="2:11" hidden="1" outlineLevel="1" x14ac:dyDescent="0.25">
      <c r="B91" s="164"/>
      <c r="C91" s="164"/>
      <c r="D91" s="164"/>
      <c r="E91" s="164"/>
      <c r="F91" s="164"/>
      <c r="G91" s="164"/>
      <c r="H91" s="164"/>
      <c r="I91" s="164"/>
      <c r="J91" s="164"/>
      <c r="K91" s="164"/>
    </row>
    <row r="92" spans="2:11" hidden="1" outlineLevel="1" x14ac:dyDescent="0.25">
      <c r="B92" s="164"/>
      <c r="C92" s="164"/>
      <c r="D92" s="164"/>
      <c r="E92" s="164"/>
      <c r="F92" s="164"/>
      <c r="G92" s="164"/>
      <c r="H92" s="164"/>
      <c r="I92" s="164"/>
      <c r="J92" s="164"/>
      <c r="K92" s="164"/>
    </row>
    <row r="93" spans="2:11" s="33" customFormat="1" ht="15" hidden="1" outlineLevel="1" x14ac:dyDescent="0.25"/>
    <row r="94" spans="2:11" s="33" customFormat="1" ht="15" collapsed="1" x14ac:dyDescent="0.25"/>
    <row r="110" spans="2:6" x14ac:dyDescent="0.25">
      <c r="B110" s="57"/>
      <c r="C110" s="57"/>
      <c r="D110" s="57"/>
      <c r="E110" s="57"/>
      <c r="F110" s="57"/>
    </row>
    <row r="111" spans="2:6" x14ac:dyDescent="0.25">
      <c r="B111" s="57"/>
      <c r="C111" s="57"/>
      <c r="D111" s="57"/>
      <c r="E111" s="57"/>
      <c r="F111" s="57"/>
    </row>
    <row r="112" spans="2:6" x14ac:dyDescent="0.25">
      <c r="B112" s="57" t="s">
        <v>1201</v>
      </c>
      <c r="C112" s="57">
        <v>2019</v>
      </c>
      <c r="D112" s="57">
        <v>2020</v>
      </c>
      <c r="E112" s="57">
        <v>2021</v>
      </c>
      <c r="F112" s="57"/>
    </row>
    <row r="113" spans="2:6" x14ac:dyDescent="0.25">
      <c r="B113" s="57" t="s">
        <v>794</v>
      </c>
      <c r="C113" s="86">
        <v>0</v>
      </c>
      <c r="D113" s="86">
        <v>0</v>
      </c>
      <c r="E113" s="86">
        <v>0</v>
      </c>
      <c r="F113" s="57"/>
    </row>
    <row r="114" spans="2:6" x14ac:dyDescent="0.25">
      <c r="B114" s="57" t="s">
        <v>1178</v>
      </c>
      <c r="C114" s="86">
        <v>3.33</v>
      </c>
      <c r="D114" s="86">
        <v>2.96</v>
      </c>
      <c r="E114" s="86">
        <v>5.5</v>
      </c>
      <c r="F114" s="57"/>
    </row>
    <row r="115" spans="2:6" x14ac:dyDescent="0.25">
      <c r="B115" s="57" t="s">
        <v>1179</v>
      </c>
      <c r="C115" s="86">
        <v>3.3</v>
      </c>
      <c r="D115" s="86">
        <v>2.91</v>
      </c>
      <c r="E115" s="86">
        <v>5.54</v>
      </c>
      <c r="F115" s="57"/>
    </row>
    <row r="116" spans="2:6" x14ac:dyDescent="0.25">
      <c r="B116" s="57"/>
      <c r="C116" s="57"/>
      <c r="D116" s="57"/>
      <c r="E116" s="57"/>
      <c r="F116" s="57"/>
    </row>
    <row r="117" spans="2:6" x14ac:dyDescent="0.25">
      <c r="B117" s="57" t="s">
        <v>1202</v>
      </c>
      <c r="C117" s="57">
        <v>2019</v>
      </c>
      <c r="D117" s="57">
        <v>2020</v>
      </c>
      <c r="E117" s="57">
        <v>2021</v>
      </c>
      <c r="F117" s="57"/>
    </row>
    <row r="118" spans="2:6" x14ac:dyDescent="0.25">
      <c r="B118" s="57" t="s">
        <v>794</v>
      </c>
      <c r="C118" s="86">
        <v>0</v>
      </c>
      <c r="D118" s="86">
        <v>0</v>
      </c>
      <c r="E118" s="86">
        <v>0</v>
      </c>
      <c r="F118" s="57"/>
    </row>
    <row r="119" spans="2:6" x14ac:dyDescent="0.25">
      <c r="B119" s="57" t="s">
        <v>1178</v>
      </c>
      <c r="C119" s="86">
        <v>0</v>
      </c>
      <c r="D119" s="86">
        <v>2.96</v>
      </c>
      <c r="E119" s="86">
        <v>260.04000000000002</v>
      </c>
      <c r="F119" s="57"/>
    </row>
    <row r="120" spans="2:6" x14ac:dyDescent="0.25">
      <c r="B120" s="57" t="s">
        <v>1179</v>
      </c>
      <c r="C120" s="86">
        <v>0</v>
      </c>
      <c r="D120" s="86">
        <v>2.91</v>
      </c>
      <c r="E120" s="86">
        <v>256.98</v>
      </c>
      <c r="F120" s="57"/>
    </row>
    <row r="121" spans="2:6" x14ac:dyDescent="0.25">
      <c r="B121" s="57"/>
      <c r="C121" s="57"/>
      <c r="D121" s="57"/>
      <c r="E121" s="57"/>
      <c r="F121" s="57"/>
    </row>
    <row r="122" spans="2:6" x14ac:dyDescent="0.25">
      <c r="B122" s="57"/>
      <c r="C122" s="57"/>
      <c r="D122" s="57"/>
      <c r="E122" s="57"/>
      <c r="F122" s="57"/>
    </row>
    <row r="123" spans="2:6" x14ac:dyDescent="0.25">
      <c r="B123" s="57"/>
      <c r="C123" s="57"/>
      <c r="D123" s="57"/>
      <c r="E123" s="57"/>
      <c r="F123" s="57"/>
    </row>
    <row r="124" spans="2:6" x14ac:dyDescent="0.25">
      <c r="B124" s="57"/>
      <c r="C124" s="57"/>
      <c r="D124" s="57"/>
      <c r="E124" s="57"/>
      <c r="F124" s="57"/>
    </row>
    <row r="125" spans="2:6" x14ac:dyDescent="0.25">
      <c r="B125" s="57"/>
      <c r="C125" s="57"/>
      <c r="D125" s="57"/>
      <c r="E125" s="57"/>
      <c r="F125" s="57"/>
    </row>
    <row r="126" spans="2:6" x14ac:dyDescent="0.25">
      <c r="B126" s="57"/>
      <c r="C126" s="57"/>
      <c r="D126" s="57"/>
      <c r="E126" s="57"/>
      <c r="F126" s="57"/>
    </row>
  </sheetData>
  <sheetProtection algorithmName="SHA-512" hashValue="0nch6d/8ZLY6Qb6g6WukofZAcH8K5x9DmgQJ+fco79eaTZkbzmEccSM4AabwENascePCzviIanC4FY+VHI/UHg==" saltValue="3SJ2prMRggBJUkG1ZYOMcA==" spinCount="100000" sheet="1" formatCells="0" formatColumns="0" formatRows="0" insertColumns="0" insertRows="0" insertHyperlinks="0" deleteColumns="0" deleteRows="0" sort="0" autoFilter="0" pivotTables="0"/>
  <mergeCells count="12">
    <mergeCell ref="B78:K78"/>
    <mergeCell ref="B82:K92"/>
    <mergeCell ref="B38:B39"/>
    <mergeCell ref="I38:K38"/>
    <mergeCell ref="C38:E38"/>
    <mergeCell ref="F38:H38"/>
    <mergeCell ref="B56:K58"/>
    <mergeCell ref="B6:K6"/>
    <mergeCell ref="B10:K10"/>
    <mergeCell ref="B14:K31"/>
    <mergeCell ref="B35:K35"/>
    <mergeCell ref="B32:D32"/>
  </mergeCells>
  <hyperlinks>
    <hyperlink ref="B32:D32" r:id="rId1" display="Para mais informações, acesse o Relatório Anual de Sustentabilidade 2021." xr:uid="{8CA16AD2-D81E-4388-8914-BF5FC692F963}"/>
  </hyperlinks>
  <pageMargins left="0.511811024" right="0.511811024" top="0.78740157499999996" bottom="0.78740157499999996" header="0.31496062000000002" footer="0.31496062000000002"/>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D9BA-AA96-4012-84A5-D820CDAF2DA2}">
  <dimension ref="B1:I55"/>
  <sheetViews>
    <sheetView showGridLines="0" showRowColHeaders="0" topLeftCell="A2" zoomScaleNormal="100" workbookViewId="0">
      <selection activeCell="B23" sqref="B23:D23"/>
    </sheetView>
  </sheetViews>
  <sheetFormatPr defaultColWidth="9.140625" defaultRowHeight="12.75" outlineLevelRow="1" x14ac:dyDescent="0.25"/>
  <cols>
    <col min="1" max="1" width="2.85546875" style="36" customWidth="1"/>
    <col min="2" max="2" width="52.85546875" style="36" customWidth="1"/>
    <col min="3" max="5" width="14.28515625" style="36" customWidth="1"/>
    <col min="6" max="6" width="3.85546875" style="36" customWidth="1"/>
    <col min="7" max="7" width="38.5703125" style="36" customWidth="1"/>
    <col min="8" max="9" width="14.28515625" style="36" customWidth="1"/>
    <col min="10" max="10" width="9.140625" style="36"/>
    <col min="11" max="11" width="35.5703125" style="36" bestFit="1" customWidth="1"/>
    <col min="12" max="14" width="12.85546875" style="36" customWidth="1"/>
    <col min="15" max="16384" width="9.140625" style="36"/>
  </cols>
  <sheetData>
    <row r="1" spans="2:9" s="33" customFormat="1" ht="15" x14ac:dyDescent="0.25">
      <c r="B1" s="32"/>
      <c r="C1" s="32"/>
      <c r="D1" s="32"/>
      <c r="E1" s="32"/>
      <c r="F1" s="32"/>
      <c r="G1" s="32"/>
      <c r="H1" s="32"/>
      <c r="I1" s="32"/>
    </row>
    <row r="2" spans="2:9" s="33" customFormat="1" ht="15" x14ac:dyDescent="0.25">
      <c r="B2" s="32"/>
      <c r="C2" s="32"/>
      <c r="D2" s="32"/>
      <c r="E2" s="32"/>
      <c r="F2" s="32"/>
      <c r="G2" s="32"/>
      <c r="H2" s="32"/>
      <c r="I2" s="32"/>
    </row>
    <row r="3" spans="2:9" s="33" customFormat="1" ht="15" x14ac:dyDescent="0.25">
      <c r="B3" s="32"/>
      <c r="C3" s="32"/>
      <c r="D3" s="32"/>
      <c r="E3" s="32"/>
      <c r="F3" s="32"/>
      <c r="G3" s="32"/>
      <c r="H3" s="32"/>
      <c r="I3" s="32"/>
    </row>
    <row r="6" spans="2:9" s="42" customFormat="1" ht="18.75" x14ac:dyDescent="0.25">
      <c r="B6" s="163" t="s">
        <v>657</v>
      </c>
      <c r="C6" s="163"/>
      <c r="D6" s="163"/>
      <c r="E6" s="163"/>
      <c r="F6" s="163"/>
      <c r="G6" s="163"/>
      <c r="H6" s="163"/>
      <c r="I6" s="163"/>
    </row>
    <row r="10" spans="2:9" s="33" customFormat="1" ht="15" x14ac:dyDescent="0.25">
      <c r="B10" s="161" t="s">
        <v>664</v>
      </c>
      <c r="C10" s="162"/>
      <c r="D10" s="162"/>
      <c r="E10" s="162"/>
      <c r="F10" s="162"/>
      <c r="G10" s="162"/>
      <c r="H10" s="162"/>
      <c r="I10" s="162"/>
    </row>
    <row r="11" spans="2:9" s="33" customFormat="1" ht="15" hidden="1" outlineLevel="1" x14ac:dyDescent="0.25"/>
    <row r="12" spans="2:9" hidden="1" outlineLevel="1" x14ac:dyDescent="0.25">
      <c r="B12" s="44" t="s">
        <v>95</v>
      </c>
    </row>
    <row r="13" spans="2:9" hidden="1" outlineLevel="1" x14ac:dyDescent="0.25">
      <c r="B13" s="167" t="s">
        <v>1220</v>
      </c>
      <c r="C13" s="167"/>
      <c r="D13" s="167"/>
      <c r="E13" s="167"/>
      <c r="F13" s="167"/>
      <c r="G13" s="167"/>
      <c r="H13" s="167"/>
      <c r="I13" s="167"/>
    </row>
    <row r="14" spans="2:9" hidden="1" outlineLevel="1" x14ac:dyDescent="0.25">
      <c r="B14" s="167"/>
      <c r="C14" s="167"/>
      <c r="D14" s="167"/>
      <c r="E14" s="167"/>
      <c r="F14" s="167"/>
      <c r="G14" s="167"/>
      <c r="H14" s="167"/>
      <c r="I14" s="167"/>
    </row>
    <row r="15" spans="2:9" hidden="1" outlineLevel="1" x14ac:dyDescent="0.25">
      <c r="B15" s="167"/>
      <c r="C15" s="167"/>
      <c r="D15" s="167"/>
      <c r="E15" s="167"/>
      <c r="F15" s="167"/>
      <c r="G15" s="167"/>
      <c r="H15" s="167"/>
      <c r="I15" s="167"/>
    </row>
    <row r="16" spans="2:9" hidden="1" outlineLevel="1" x14ac:dyDescent="0.25">
      <c r="B16" s="167"/>
      <c r="C16" s="167"/>
      <c r="D16" s="167"/>
      <c r="E16" s="167"/>
      <c r="F16" s="167"/>
      <c r="G16" s="167"/>
      <c r="H16" s="167"/>
      <c r="I16" s="167"/>
    </row>
    <row r="17" spans="2:9" hidden="1" outlineLevel="1" x14ac:dyDescent="0.25">
      <c r="B17" s="167"/>
      <c r="C17" s="167"/>
      <c r="D17" s="167"/>
      <c r="E17" s="167"/>
      <c r="F17" s="167"/>
      <c r="G17" s="167"/>
      <c r="H17" s="167"/>
      <c r="I17" s="167"/>
    </row>
    <row r="18" spans="2:9" hidden="1" outlineLevel="1" x14ac:dyDescent="0.25">
      <c r="B18" s="167"/>
      <c r="C18" s="167"/>
      <c r="D18" s="167"/>
      <c r="E18" s="167"/>
      <c r="F18" s="167"/>
      <c r="G18" s="167"/>
      <c r="H18" s="167"/>
      <c r="I18" s="167"/>
    </row>
    <row r="19" spans="2:9" hidden="1" outlineLevel="1" x14ac:dyDescent="0.25">
      <c r="B19" s="167"/>
      <c r="C19" s="167"/>
      <c r="D19" s="167"/>
      <c r="E19" s="167"/>
      <c r="F19" s="167"/>
      <c r="G19" s="167"/>
      <c r="H19" s="167"/>
      <c r="I19" s="167"/>
    </row>
    <row r="20" spans="2:9" hidden="1" outlineLevel="1" x14ac:dyDescent="0.25">
      <c r="B20" s="167"/>
      <c r="C20" s="167"/>
      <c r="D20" s="167"/>
      <c r="E20" s="167"/>
      <c r="F20" s="167"/>
      <c r="G20" s="167"/>
      <c r="H20" s="167"/>
      <c r="I20" s="167"/>
    </row>
    <row r="21" spans="2:9" hidden="1" outlineLevel="1" x14ac:dyDescent="0.25">
      <c r="B21" s="167"/>
      <c r="C21" s="167"/>
      <c r="D21" s="167"/>
      <c r="E21" s="167"/>
      <c r="F21" s="167"/>
      <c r="G21" s="167"/>
      <c r="H21" s="167"/>
      <c r="I21" s="167"/>
    </row>
    <row r="22" spans="2:9" hidden="1" outlineLevel="1" x14ac:dyDescent="0.25">
      <c r="B22" s="167"/>
      <c r="C22" s="167"/>
      <c r="D22" s="167"/>
      <c r="E22" s="167"/>
      <c r="F22" s="167"/>
      <c r="G22" s="167"/>
      <c r="H22" s="167"/>
      <c r="I22" s="167"/>
    </row>
    <row r="23" spans="2:9" hidden="1" outlineLevel="1" x14ac:dyDescent="0.25">
      <c r="B23" s="164" t="s">
        <v>895</v>
      </c>
      <c r="C23" s="164"/>
      <c r="D23" s="164"/>
    </row>
    <row r="24" spans="2:9" hidden="1" outlineLevel="1" x14ac:dyDescent="0.25"/>
    <row r="25" spans="2:9" s="33" customFormat="1" ht="15" collapsed="1" x14ac:dyDescent="0.25"/>
    <row r="26" spans="2:9" s="33" customFormat="1" ht="15" x14ac:dyDescent="0.25">
      <c r="B26" s="161" t="s">
        <v>673</v>
      </c>
      <c r="C26" s="162"/>
      <c r="D26" s="162"/>
      <c r="E26" s="162"/>
      <c r="F26" s="162"/>
      <c r="G26" s="162"/>
      <c r="H26" s="162"/>
      <c r="I26" s="162"/>
    </row>
    <row r="27" spans="2:9" s="33" customFormat="1" ht="15" hidden="1" outlineLevel="1" x14ac:dyDescent="0.25"/>
    <row r="28" spans="2:9" hidden="1" outlineLevel="1" x14ac:dyDescent="0.25">
      <c r="B28" s="44" t="s">
        <v>138</v>
      </c>
    </row>
    <row r="29" spans="2:9" hidden="1" outlineLevel="1" x14ac:dyDescent="0.25">
      <c r="B29" s="44" t="s">
        <v>139</v>
      </c>
    </row>
    <row r="30" spans="2:9" hidden="1" outlineLevel="1" x14ac:dyDescent="0.25">
      <c r="B30" s="167" t="s">
        <v>1221</v>
      </c>
      <c r="C30" s="167"/>
      <c r="D30" s="167"/>
      <c r="E30" s="167"/>
      <c r="F30" s="167"/>
      <c r="G30" s="167"/>
      <c r="H30" s="167"/>
      <c r="I30" s="167"/>
    </row>
    <row r="31" spans="2:9" hidden="1" outlineLevel="1" x14ac:dyDescent="0.25">
      <c r="B31" s="167"/>
      <c r="C31" s="167"/>
      <c r="D31" s="167"/>
      <c r="E31" s="167"/>
      <c r="F31" s="167"/>
      <c r="G31" s="167"/>
      <c r="H31" s="167"/>
      <c r="I31" s="167"/>
    </row>
    <row r="32" spans="2:9" hidden="1" outlineLevel="1" x14ac:dyDescent="0.25">
      <c r="B32" s="167"/>
      <c r="C32" s="167"/>
      <c r="D32" s="167"/>
      <c r="E32" s="167"/>
      <c r="F32" s="167"/>
      <c r="G32" s="167"/>
      <c r="H32" s="167"/>
      <c r="I32" s="167"/>
    </row>
    <row r="33" spans="2:9" hidden="1" outlineLevel="1" x14ac:dyDescent="0.25">
      <c r="B33" s="167"/>
      <c r="C33" s="167"/>
      <c r="D33" s="167"/>
      <c r="E33" s="167"/>
      <c r="F33" s="167"/>
      <c r="G33" s="167"/>
      <c r="H33" s="167"/>
      <c r="I33" s="167"/>
    </row>
    <row r="34" spans="2:9" hidden="1" outlineLevel="1" x14ac:dyDescent="0.25">
      <c r="B34" s="167"/>
      <c r="C34" s="167"/>
      <c r="D34" s="167"/>
      <c r="E34" s="167"/>
      <c r="F34" s="167"/>
      <c r="G34" s="167"/>
      <c r="H34" s="167"/>
      <c r="I34" s="167"/>
    </row>
    <row r="35" spans="2:9" hidden="1" outlineLevel="1" x14ac:dyDescent="0.25">
      <c r="B35" s="167"/>
      <c r="C35" s="167"/>
      <c r="D35" s="167"/>
      <c r="E35" s="167"/>
      <c r="F35" s="167"/>
      <c r="G35" s="167"/>
      <c r="H35" s="167"/>
      <c r="I35" s="167"/>
    </row>
    <row r="36" spans="2:9" hidden="1" outlineLevel="1" x14ac:dyDescent="0.25">
      <c r="B36" s="167"/>
      <c r="C36" s="167"/>
      <c r="D36" s="167"/>
      <c r="E36" s="167"/>
      <c r="F36" s="167"/>
      <c r="G36" s="167"/>
      <c r="H36" s="167"/>
      <c r="I36" s="167"/>
    </row>
    <row r="37" spans="2:9" hidden="1" outlineLevel="1" x14ac:dyDescent="0.25">
      <c r="B37" s="167"/>
      <c r="C37" s="167"/>
      <c r="D37" s="167"/>
      <c r="E37" s="167"/>
      <c r="F37" s="167"/>
      <c r="G37" s="167"/>
      <c r="H37" s="167"/>
      <c r="I37" s="167"/>
    </row>
    <row r="38" spans="2:9" hidden="1" outlineLevel="1" x14ac:dyDescent="0.25">
      <c r="B38" s="167"/>
      <c r="C38" s="167"/>
      <c r="D38" s="167"/>
      <c r="E38" s="167"/>
      <c r="F38" s="167"/>
      <c r="G38" s="167"/>
      <c r="H38" s="167"/>
      <c r="I38" s="167"/>
    </row>
    <row r="39" spans="2:9" hidden="1" outlineLevel="1" x14ac:dyDescent="0.25">
      <c r="B39" s="167"/>
      <c r="C39" s="167"/>
      <c r="D39" s="167"/>
      <c r="E39" s="167"/>
      <c r="F39" s="167"/>
      <c r="G39" s="167"/>
      <c r="H39" s="167"/>
      <c r="I39" s="167"/>
    </row>
    <row r="40" spans="2:9" hidden="1" outlineLevel="1" x14ac:dyDescent="0.25">
      <c r="B40" s="167"/>
      <c r="C40" s="167"/>
      <c r="D40" s="167"/>
      <c r="E40" s="167"/>
      <c r="F40" s="167"/>
      <c r="G40" s="167"/>
      <c r="H40" s="167"/>
      <c r="I40" s="167"/>
    </row>
    <row r="41" spans="2:9" hidden="1" outlineLevel="1" x14ac:dyDescent="0.25">
      <c r="B41" s="167"/>
      <c r="C41" s="167"/>
      <c r="D41" s="167"/>
      <c r="E41" s="167"/>
      <c r="F41" s="167"/>
      <c r="G41" s="167"/>
      <c r="H41" s="167"/>
      <c r="I41" s="167"/>
    </row>
    <row r="42" spans="2:9" hidden="1" outlineLevel="1" x14ac:dyDescent="0.25">
      <c r="B42" s="167"/>
      <c r="C42" s="167"/>
      <c r="D42" s="167"/>
      <c r="E42" s="167"/>
      <c r="F42" s="167"/>
      <c r="G42" s="167"/>
      <c r="H42" s="167"/>
      <c r="I42" s="167"/>
    </row>
    <row r="43" spans="2:9" hidden="1" outlineLevel="1" x14ac:dyDescent="0.25">
      <c r="B43" s="167"/>
      <c r="C43" s="167"/>
      <c r="D43" s="167"/>
      <c r="E43" s="167"/>
      <c r="F43" s="167"/>
      <c r="G43" s="167"/>
      <c r="H43" s="167"/>
      <c r="I43" s="167"/>
    </row>
    <row r="44" spans="2:9" hidden="1" outlineLevel="1" x14ac:dyDescent="0.25">
      <c r="B44" s="167"/>
      <c r="C44" s="167"/>
      <c r="D44" s="167"/>
      <c r="E44" s="167"/>
      <c r="F44" s="167"/>
      <c r="G44" s="167"/>
      <c r="H44" s="167"/>
      <c r="I44" s="167"/>
    </row>
    <row r="45" spans="2:9" hidden="1" outlineLevel="1" x14ac:dyDescent="0.25">
      <c r="B45" s="167"/>
      <c r="C45" s="167"/>
      <c r="D45" s="167"/>
      <c r="E45" s="167"/>
      <c r="F45" s="167"/>
      <c r="G45" s="167"/>
      <c r="H45" s="167"/>
      <c r="I45" s="167"/>
    </row>
    <row r="46" spans="2:9" ht="15" hidden="1" customHeight="1" outlineLevel="1" x14ac:dyDescent="0.25">
      <c r="B46" s="167" t="s">
        <v>1222</v>
      </c>
      <c r="C46" s="167"/>
      <c r="D46" s="167"/>
      <c r="E46" s="167"/>
      <c r="F46" s="167"/>
      <c r="G46" s="167"/>
      <c r="H46" s="167"/>
      <c r="I46" s="167"/>
    </row>
    <row r="47" spans="2:9" hidden="1" outlineLevel="1" x14ac:dyDescent="0.25"/>
    <row r="48" spans="2:9" hidden="1" outlineLevel="1" x14ac:dyDescent="0.25">
      <c r="B48" s="91" t="s">
        <v>1223</v>
      </c>
      <c r="C48" s="91">
        <v>2021</v>
      </c>
      <c r="D48" s="91">
        <v>2020</v>
      </c>
      <c r="E48" s="91">
        <v>2019</v>
      </c>
    </row>
    <row r="49" spans="2:5" hidden="1" outlineLevel="1" x14ac:dyDescent="0.25">
      <c r="B49" s="92" t="s">
        <v>1224</v>
      </c>
      <c r="C49" s="222" t="s">
        <v>1227</v>
      </c>
      <c r="D49" s="222" t="s">
        <v>1232</v>
      </c>
      <c r="E49" s="222" t="s">
        <v>1233</v>
      </c>
    </row>
    <row r="50" spans="2:5" hidden="1" outlineLevel="1" x14ac:dyDescent="0.25">
      <c r="B50" s="92" t="s">
        <v>1225</v>
      </c>
      <c r="C50" s="222" t="s">
        <v>1228</v>
      </c>
      <c r="D50" s="222" t="s">
        <v>1231</v>
      </c>
      <c r="E50" s="222" t="s">
        <v>1234</v>
      </c>
    </row>
    <row r="51" spans="2:5" hidden="1" outlineLevel="1" x14ac:dyDescent="0.25">
      <c r="B51" s="93" t="s">
        <v>37</v>
      </c>
      <c r="C51" s="223" t="s">
        <v>1229</v>
      </c>
      <c r="D51" s="223" t="s">
        <v>1230</v>
      </c>
      <c r="E51" s="223" t="s">
        <v>1235</v>
      </c>
    </row>
    <row r="52" spans="2:5" hidden="1" outlineLevel="1" x14ac:dyDescent="0.25">
      <c r="B52" s="184" t="s">
        <v>1226</v>
      </c>
      <c r="C52" s="184"/>
      <c r="D52" s="184"/>
      <c r="E52" s="184"/>
    </row>
    <row r="53" spans="2:5" hidden="1" outlineLevel="1" x14ac:dyDescent="0.25">
      <c r="B53" s="184"/>
      <c r="C53" s="184"/>
      <c r="D53" s="184"/>
      <c r="E53" s="184"/>
    </row>
    <row r="54" spans="2:5" s="33" customFormat="1" ht="15" hidden="1" outlineLevel="1" x14ac:dyDescent="0.25"/>
    <row r="55" spans="2:5" s="33" customFormat="1" ht="15" collapsed="1" x14ac:dyDescent="0.25"/>
  </sheetData>
  <sheetProtection algorithmName="SHA-512" hashValue="iC0ICuIPCo0h6lrqfKTqLjWm6vos/XXtSJ2QyO241cwPCdrfmP0NGUsUWCreWPtTMzbwqjxZBFneL60CKZpvIA==" saltValue="AAKZik31cCif8yeqyVnLTA==" spinCount="100000" sheet="1" formatCells="0" formatColumns="0" formatRows="0" insertColumns="0" insertRows="0" insertHyperlinks="0" deleteColumns="0" deleteRows="0" sort="0" autoFilter="0" pivotTables="0"/>
  <mergeCells count="8">
    <mergeCell ref="B30:I45"/>
    <mergeCell ref="B46:I46"/>
    <mergeCell ref="B52:E53"/>
    <mergeCell ref="B6:I6"/>
    <mergeCell ref="B10:I10"/>
    <mergeCell ref="B23:D23"/>
    <mergeCell ref="B13:I22"/>
    <mergeCell ref="B26:I26"/>
  </mergeCells>
  <hyperlinks>
    <hyperlink ref="B46:I46" r:id="rId1" display="Check out all the projects and initiatives supported in Enauta's institutional website." xr:uid="{D58788FD-8EBA-4793-8792-13F972856F18}"/>
    <hyperlink ref="B23:D23" r:id="rId2" display="Para mais informações, acesse o Relatório Anual de Sustentabilidade 2021." xr:uid="{DD4F8CE5-310F-405E-ACAF-F625FB8B0767}"/>
  </hyperlinks>
  <pageMargins left="0.511811024" right="0.511811024" top="0.78740157499999996" bottom="0.78740157499999996" header="0.31496062000000002" footer="0.31496062000000002"/>
  <pageSetup paperSize="9"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F24CF-65BB-433A-9860-EFABDF1B0D45}">
  <dimension ref="B1:I163"/>
  <sheetViews>
    <sheetView showGridLines="0" showRowColHeaders="0" zoomScaleNormal="100" workbookViewId="0">
      <selection activeCell="H167" sqref="H167"/>
    </sheetView>
  </sheetViews>
  <sheetFormatPr defaultColWidth="9.140625" defaultRowHeight="12.75" outlineLevelRow="1" x14ac:dyDescent="0.25"/>
  <cols>
    <col min="1" max="1" width="2.85546875" style="36" customWidth="1"/>
    <col min="2" max="2" width="38.5703125" style="36" customWidth="1"/>
    <col min="3" max="5" width="14.28515625" style="36" customWidth="1"/>
    <col min="6" max="6" width="3.85546875" style="36" customWidth="1"/>
    <col min="7" max="7" width="45.7109375" style="36" customWidth="1"/>
    <col min="8" max="8" width="35.7109375" style="36" customWidth="1"/>
    <col min="9" max="9" width="9.140625" style="36"/>
    <col min="10" max="10" width="35.5703125" style="36" bestFit="1" customWidth="1"/>
    <col min="11" max="13" width="12.85546875" style="36" customWidth="1"/>
    <col min="14" max="16384" width="9.140625" style="36"/>
  </cols>
  <sheetData>
    <row r="1" spans="2:8" s="33" customFormat="1" ht="15" x14ac:dyDescent="0.25">
      <c r="B1" s="32"/>
      <c r="C1" s="32"/>
      <c r="D1" s="32"/>
      <c r="E1" s="32"/>
      <c r="F1" s="32"/>
      <c r="G1" s="32"/>
      <c r="H1" s="32"/>
    </row>
    <row r="2" spans="2:8" s="33" customFormat="1" ht="15" x14ac:dyDescent="0.25">
      <c r="B2" s="32"/>
      <c r="C2" s="32"/>
      <c r="D2" s="32"/>
      <c r="E2" s="32"/>
      <c r="F2" s="32"/>
      <c r="G2" s="32"/>
      <c r="H2" s="32"/>
    </row>
    <row r="3" spans="2:8" s="33" customFormat="1" ht="15" x14ac:dyDescent="0.25">
      <c r="B3" s="32"/>
      <c r="C3" s="32"/>
      <c r="D3" s="32"/>
      <c r="E3" s="32"/>
      <c r="F3" s="32"/>
      <c r="G3" s="32"/>
      <c r="H3" s="32"/>
    </row>
    <row r="6" spans="2:8" s="42" customFormat="1" ht="18.75" x14ac:dyDescent="0.25">
      <c r="B6" s="163" t="s">
        <v>657</v>
      </c>
      <c r="C6" s="163"/>
      <c r="D6" s="163"/>
      <c r="E6" s="163"/>
      <c r="F6" s="163"/>
      <c r="G6" s="163"/>
      <c r="H6" s="163"/>
    </row>
    <row r="10" spans="2:8" s="33" customFormat="1" ht="15" x14ac:dyDescent="0.25">
      <c r="B10" s="161" t="s">
        <v>664</v>
      </c>
      <c r="C10" s="162"/>
      <c r="D10" s="162"/>
      <c r="E10" s="162"/>
      <c r="F10" s="162"/>
      <c r="G10" s="162"/>
      <c r="H10" s="162"/>
    </row>
    <row r="11" spans="2:8" s="33" customFormat="1" ht="15" hidden="1" outlineLevel="1" x14ac:dyDescent="0.25"/>
    <row r="12" spans="2:8" hidden="1" outlineLevel="1" x14ac:dyDescent="0.25">
      <c r="B12" s="44" t="s">
        <v>95</v>
      </c>
    </row>
    <row r="13" spans="2:8" hidden="1" outlineLevel="1" x14ac:dyDescent="0.25">
      <c r="B13" s="164" t="s">
        <v>1236</v>
      </c>
      <c r="C13" s="164"/>
      <c r="D13" s="164"/>
      <c r="E13" s="164"/>
      <c r="F13" s="164"/>
      <c r="G13" s="164"/>
      <c r="H13" s="164"/>
    </row>
    <row r="14" spans="2:8" hidden="1" outlineLevel="1" x14ac:dyDescent="0.25">
      <c r="B14" s="164"/>
      <c r="C14" s="164"/>
      <c r="D14" s="164"/>
      <c r="E14" s="164"/>
      <c r="F14" s="164"/>
      <c r="G14" s="164"/>
      <c r="H14" s="164"/>
    </row>
    <row r="15" spans="2:8" hidden="1" outlineLevel="1" x14ac:dyDescent="0.25">
      <c r="B15" s="164"/>
      <c r="C15" s="164"/>
      <c r="D15" s="164"/>
      <c r="E15" s="164"/>
      <c r="F15" s="164"/>
      <c r="G15" s="164"/>
      <c r="H15" s="164"/>
    </row>
    <row r="16" spans="2:8" hidden="1" outlineLevel="1" x14ac:dyDescent="0.25">
      <c r="B16" s="164"/>
      <c r="C16" s="164"/>
      <c r="D16" s="164"/>
      <c r="E16" s="164"/>
      <c r="F16" s="164"/>
      <c r="G16" s="164"/>
      <c r="H16" s="164"/>
    </row>
    <row r="17" spans="2:8" hidden="1" outlineLevel="1" x14ac:dyDescent="0.25">
      <c r="B17" s="164"/>
      <c r="C17" s="164"/>
      <c r="D17" s="164"/>
      <c r="E17" s="164"/>
      <c r="F17" s="164"/>
      <c r="G17" s="164"/>
      <c r="H17" s="164"/>
    </row>
    <row r="18" spans="2:8" hidden="1" outlineLevel="1" x14ac:dyDescent="0.25">
      <c r="B18" s="164"/>
      <c r="C18" s="164"/>
      <c r="D18" s="164"/>
      <c r="E18" s="164"/>
      <c r="F18" s="164"/>
      <c r="G18" s="164"/>
      <c r="H18" s="164"/>
    </row>
    <row r="19" spans="2:8" hidden="1" outlineLevel="1" x14ac:dyDescent="0.25">
      <c r="B19" s="164"/>
      <c r="C19" s="164"/>
      <c r="D19" s="164"/>
      <c r="E19" s="164"/>
      <c r="F19" s="164"/>
      <c r="G19" s="164"/>
      <c r="H19" s="164"/>
    </row>
    <row r="20" spans="2:8" hidden="1" outlineLevel="1" x14ac:dyDescent="0.25">
      <c r="B20" s="164"/>
      <c r="C20" s="164"/>
      <c r="D20" s="164"/>
      <c r="E20" s="164"/>
      <c r="F20" s="164"/>
      <c r="G20" s="164"/>
      <c r="H20" s="164"/>
    </row>
    <row r="21" spans="2:8" hidden="1" outlineLevel="1" x14ac:dyDescent="0.25">
      <c r="B21" s="164"/>
      <c r="C21" s="164"/>
      <c r="D21" s="164"/>
      <c r="E21" s="164"/>
      <c r="F21" s="164"/>
      <c r="G21" s="164"/>
      <c r="H21" s="164"/>
    </row>
    <row r="22" spans="2:8" hidden="1" outlineLevel="1" x14ac:dyDescent="0.25">
      <c r="B22" s="164" t="s">
        <v>895</v>
      </c>
      <c r="C22" s="164"/>
      <c r="D22" s="164"/>
      <c r="E22" s="51"/>
      <c r="F22" s="51"/>
      <c r="G22" s="51"/>
      <c r="H22" s="51"/>
    </row>
    <row r="23" spans="2:8" hidden="1" outlineLevel="1" x14ac:dyDescent="0.25"/>
    <row r="24" spans="2:8" s="33" customFormat="1" ht="15" collapsed="1" x14ac:dyDescent="0.25"/>
    <row r="25" spans="2:8" s="33" customFormat="1" ht="15" x14ac:dyDescent="0.25">
      <c r="B25" s="161" t="s">
        <v>675</v>
      </c>
      <c r="C25" s="162"/>
      <c r="D25" s="162"/>
      <c r="E25" s="162"/>
      <c r="F25" s="162"/>
      <c r="G25" s="162"/>
      <c r="H25" s="162"/>
    </row>
    <row r="26" spans="2:8" s="33" customFormat="1" ht="15" hidden="1" outlineLevel="1" x14ac:dyDescent="0.25"/>
    <row r="27" spans="2:8" hidden="1" outlineLevel="1" x14ac:dyDescent="0.25">
      <c r="B27" s="50" t="s">
        <v>72</v>
      </c>
      <c r="G27" s="50" t="s">
        <v>73</v>
      </c>
    </row>
    <row r="28" spans="2:8" hidden="1" outlineLevel="1" x14ac:dyDescent="0.25">
      <c r="B28" s="94" t="s">
        <v>1237</v>
      </c>
      <c r="G28" s="198" t="s">
        <v>1238</v>
      </c>
      <c r="H28" s="199"/>
    </row>
    <row r="29" spans="2:8" hidden="1" outlineLevel="1" x14ac:dyDescent="0.25">
      <c r="G29" s="46" t="s">
        <v>74</v>
      </c>
      <c r="H29" s="48" t="s">
        <v>1239</v>
      </c>
    </row>
    <row r="30" spans="2:8" hidden="1" outlineLevel="1" x14ac:dyDescent="0.25">
      <c r="G30" s="46" t="s">
        <v>75</v>
      </c>
      <c r="H30" s="48" t="s">
        <v>1240</v>
      </c>
    </row>
    <row r="31" spans="2:8" hidden="1" outlineLevel="1" x14ac:dyDescent="0.25">
      <c r="G31" s="46" t="s">
        <v>76</v>
      </c>
      <c r="H31" s="48" t="s">
        <v>1241</v>
      </c>
    </row>
    <row r="32" spans="2:8" hidden="1" outlineLevel="1" x14ac:dyDescent="0.25">
      <c r="G32" s="46" t="s">
        <v>77</v>
      </c>
      <c r="H32" s="121" t="s">
        <v>1240</v>
      </c>
    </row>
    <row r="33" spans="2:8" ht="14.25" hidden="1" outlineLevel="1" x14ac:dyDescent="0.25">
      <c r="G33" s="46" t="s">
        <v>80</v>
      </c>
      <c r="H33" s="121" t="s">
        <v>1240</v>
      </c>
    </row>
    <row r="34" spans="2:8" hidden="1" outlineLevel="1" x14ac:dyDescent="0.25">
      <c r="G34" s="46" t="s">
        <v>78</v>
      </c>
      <c r="H34" s="121" t="s">
        <v>1241</v>
      </c>
    </row>
    <row r="35" spans="2:8" hidden="1" outlineLevel="1" x14ac:dyDescent="0.25">
      <c r="G35" s="46" t="s">
        <v>79</v>
      </c>
      <c r="H35" s="121" t="s">
        <v>1240</v>
      </c>
    </row>
    <row r="36" spans="2:8" hidden="1" outlineLevel="1" x14ac:dyDescent="0.25">
      <c r="G36" s="175" t="s">
        <v>1242</v>
      </c>
      <c r="H36" s="177"/>
    </row>
    <row r="37" spans="2:8" hidden="1" outlineLevel="1" x14ac:dyDescent="0.25">
      <c r="G37" s="178"/>
      <c r="H37" s="180"/>
    </row>
    <row r="38" spans="2:8" hidden="1" outlineLevel="1" x14ac:dyDescent="0.25"/>
    <row r="39" spans="2:8" hidden="1" outlineLevel="1" x14ac:dyDescent="0.25">
      <c r="G39" s="50" t="s">
        <v>81</v>
      </c>
    </row>
    <row r="40" spans="2:8" hidden="1" outlineLevel="1" x14ac:dyDescent="0.25">
      <c r="G40" s="198" t="s">
        <v>1243</v>
      </c>
      <c r="H40" s="199"/>
    </row>
    <row r="41" spans="2:8" ht="12.75" hidden="1" customHeight="1" outlineLevel="1" x14ac:dyDescent="0.25">
      <c r="G41" s="46" t="s">
        <v>82</v>
      </c>
      <c r="H41" s="48" t="s">
        <v>1240</v>
      </c>
    </row>
    <row r="42" spans="2:8" hidden="1" outlineLevel="1" x14ac:dyDescent="0.25">
      <c r="G42" s="46" t="s">
        <v>83</v>
      </c>
      <c r="H42" s="48" t="s">
        <v>1240</v>
      </c>
    </row>
    <row r="43" spans="2:8" hidden="1" outlineLevel="1" x14ac:dyDescent="0.25">
      <c r="G43" s="46" t="s">
        <v>84</v>
      </c>
      <c r="H43" s="48" t="s">
        <v>1240</v>
      </c>
    </row>
    <row r="44" spans="2:8" hidden="1" outlineLevel="1" x14ac:dyDescent="0.25">
      <c r="G44" s="46" t="s">
        <v>85</v>
      </c>
      <c r="H44" s="48" t="s">
        <v>1244</v>
      </c>
    </row>
    <row r="45" spans="2:8" hidden="1" outlineLevel="1" x14ac:dyDescent="0.25">
      <c r="G45" s="46" t="s">
        <v>86</v>
      </c>
      <c r="H45" s="48" t="s">
        <v>1244</v>
      </c>
    </row>
    <row r="46" spans="2:8" hidden="1" outlineLevel="1" x14ac:dyDescent="0.25">
      <c r="G46" s="46" t="s">
        <v>87</v>
      </c>
      <c r="H46" s="48" t="s">
        <v>1244</v>
      </c>
    </row>
    <row r="47" spans="2:8" hidden="1" outlineLevel="1" x14ac:dyDescent="0.25"/>
    <row r="48" spans="2:8" hidden="1" outlineLevel="1" x14ac:dyDescent="0.25">
      <c r="B48" s="50" t="s">
        <v>99</v>
      </c>
      <c r="G48" s="50" t="s">
        <v>81</v>
      </c>
    </row>
    <row r="49" spans="2:8" ht="12.75" hidden="1" customHeight="1" outlineLevel="1" x14ac:dyDescent="0.25">
      <c r="B49" s="164" t="s">
        <v>1255</v>
      </c>
      <c r="C49" s="164"/>
      <c r="D49" s="164"/>
      <c r="E49" s="164"/>
      <c r="G49" s="198" t="s">
        <v>1245</v>
      </c>
      <c r="H49" s="199"/>
    </row>
    <row r="50" spans="2:8" hidden="1" outlineLevel="1" x14ac:dyDescent="0.25">
      <c r="B50" s="164"/>
      <c r="C50" s="164"/>
      <c r="D50" s="164"/>
      <c r="E50" s="164"/>
      <c r="G50" s="169" t="s">
        <v>1246</v>
      </c>
      <c r="H50" s="171"/>
    </row>
    <row r="51" spans="2:8" hidden="1" outlineLevel="1" x14ac:dyDescent="0.25">
      <c r="B51" s="164"/>
      <c r="C51" s="164"/>
      <c r="D51" s="164"/>
      <c r="E51" s="164"/>
      <c r="G51" s="46" t="s">
        <v>78</v>
      </c>
      <c r="H51" s="48" t="s">
        <v>1239</v>
      </c>
    </row>
    <row r="52" spans="2:8" ht="12.75" hidden="1" customHeight="1" outlineLevel="1" x14ac:dyDescent="0.25">
      <c r="B52" s="164"/>
      <c r="C52" s="164"/>
      <c r="D52" s="164"/>
      <c r="E52" s="164"/>
      <c r="G52" s="46" t="s">
        <v>75</v>
      </c>
      <c r="H52" s="48" t="s">
        <v>1240</v>
      </c>
    </row>
    <row r="53" spans="2:8" hidden="1" outlineLevel="1" x14ac:dyDescent="0.25">
      <c r="B53" s="164"/>
      <c r="C53" s="164"/>
      <c r="D53" s="164"/>
      <c r="E53" s="164"/>
      <c r="G53" s="46" t="s">
        <v>76</v>
      </c>
      <c r="H53" s="48" t="s">
        <v>1240</v>
      </c>
    </row>
    <row r="54" spans="2:8" hidden="1" outlineLevel="1" x14ac:dyDescent="0.25">
      <c r="B54" s="164"/>
      <c r="C54" s="164"/>
      <c r="D54" s="164"/>
      <c r="E54" s="164"/>
      <c r="G54" s="46" t="s">
        <v>79</v>
      </c>
      <c r="H54" s="48" t="s">
        <v>1240</v>
      </c>
    </row>
    <row r="55" spans="2:8" hidden="1" outlineLevel="1" x14ac:dyDescent="0.25">
      <c r="B55" s="164"/>
      <c r="C55" s="164"/>
      <c r="D55" s="164"/>
      <c r="E55" s="164"/>
      <c r="G55" s="169" t="s">
        <v>1247</v>
      </c>
      <c r="H55" s="171"/>
    </row>
    <row r="56" spans="2:8" hidden="1" outlineLevel="1" x14ac:dyDescent="0.25">
      <c r="B56" s="164"/>
      <c r="C56" s="164"/>
      <c r="D56" s="164"/>
      <c r="E56" s="164"/>
      <c r="G56" s="46" t="s">
        <v>74</v>
      </c>
      <c r="H56" s="121" t="s">
        <v>1239</v>
      </c>
    </row>
    <row r="57" spans="2:8" hidden="1" outlineLevel="1" x14ac:dyDescent="0.25">
      <c r="B57" s="164"/>
      <c r="C57" s="164"/>
      <c r="D57" s="164"/>
      <c r="E57" s="164"/>
      <c r="G57" s="46" t="s">
        <v>75</v>
      </c>
      <c r="H57" s="121" t="s">
        <v>1240</v>
      </c>
    </row>
    <row r="58" spans="2:8" hidden="1" outlineLevel="1" x14ac:dyDescent="0.25">
      <c r="B58" s="164"/>
      <c r="C58" s="164"/>
      <c r="D58" s="164"/>
      <c r="E58" s="164"/>
      <c r="G58" s="46" t="s">
        <v>78</v>
      </c>
      <c r="H58" s="121" t="s">
        <v>1240</v>
      </c>
    </row>
    <row r="59" spans="2:8" hidden="1" outlineLevel="1" x14ac:dyDescent="0.25">
      <c r="B59" s="164"/>
      <c r="C59" s="164"/>
      <c r="D59" s="164"/>
      <c r="E59" s="164"/>
      <c r="G59" s="169" t="s">
        <v>1248</v>
      </c>
      <c r="H59" s="171"/>
    </row>
    <row r="60" spans="2:8" hidden="1" outlineLevel="1" x14ac:dyDescent="0.25">
      <c r="B60" s="164"/>
      <c r="C60" s="164"/>
      <c r="D60" s="164"/>
      <c r="E60" s="164"/>
      <c r="G60" s="46" t="s">
        <v>76</v>
      </c>
      <c r="H60" s="121" t="s">
        <v>1239</v>
      </c>
    </row>
    <row r="61" spans="2:8" hidden="1" outlineLevel="1" x14ac:dyDescent="0.25">
      <c r="G61" s="46" t="s">
        <v>88</v>
      </c>
      <c r="H61" s="121" t="s">
        <v>1240</v>
      </c>
    </row>
    <row r="62" spans="2:8" hidden="1" outlineLevel="1" x14ac:dyDescent="0.25">
      <c r="G62" s="46" t="s">
        <v>140</v>
      </c>
      <c r="H62" s="121" t="s">
        <v>1240</v>
      </c>
    </row>
    <row r="63" spans="2:8" hidden="1" outlineLevel="1" x14ac:dyDescent="0.25">
      <c r="G63" s="46" t="s">
        <v>79</v>
      </c>
      <c r="H63" s="121" t="s">
        <v>1240</v>
      </c>
    </row>
    <row r="64" spans="2:8" hidden="1" outlineLevel="1" x14ac:dyDescent="0.25">
      <c r="B64" s="50" t="s">
        <v>91</v>
      </c>
      <c r="G64" s="169" t="s">
        <v>1249</v>
      </c>
      <c r="H64" s="171"/>
    </row>
    <row r="65" spans="2:9" hidden="1" outlineLevel="1" x14ac:dyDescent="0.25">
      <c r="B65" s="187" t="s">
        <v>1251</v>
      </c>
      <c r="C65" s="187"/>
      <c r="D65" s="187"/>
      <c r="E65" s="187"/>
      <c r="G65" s="46" t="s">
        <v>78</v>
      </c>
      <c r="H65" s="121" t="s">
        <v>1240</v>
      </c>
    </row>
    <row r="66" spans="2:9" hidden="1" outlineLevel="1" x14ac:dyDescent="0.25">
      <c r="B66" s="46" t="s">
        <v>92</v>
      </c>
      <c r="C66" s="193" t="s">
        <v>1252</v>
      </c>
      <c r="D66" s="193"/>
      <c r="E66" s="193"/>
      <c r="G66" s="46" t="s">
        <v>89</v>
      </c>
      <c r="H66" s="121" t="s">
        <v>1240</v>
      </c>
    </row>
    <row r="67" spans="2:9" hidden="1" outlineLevel="1" x14ac:dyDescent="0.25">
      <c r="B67" s="46" t="s">
        <v>93</v>
      </c>
      <c r="C67" s="193" t="s">
        <v>1253</v>
      </c>
      <c r="D67" s="193"/>
      <c r="E67" s="193"/>
      <c r="G67" s="46" t="s">
        <v>90</v>
      </c>
      <c r="H67" s="121" t="s">
        <v>1240</v>
      </c>
    </row>
    <row r="68" spans="2:9" hidden="1" outlineLevel="1" x14ac:dyDescent="0.25">
      <c r="B68" s="46" t="s">
        <v>94</v>
      </c>
      <c r="C68" s="193" t="s">
        <v>1254</v>
      </c>
      <c r="D68" s="193"/>
      <c r="E68" s="193"/>
      <c r="G68" s="172" t="s">
        <v>1250</v>
      </c>
      <c r="H68" s="174"/>
    </row>
    <row r="69" spans="2:9" hidden="1" outlineLevel="1" x14ac:dyDescent="0.25"/>
    <row r="70" spans="2:9" s="33" customFormat="1" ht="15" collapsed="1" x14ac:dyDescent="0.25"/>
    <row r="71" spans="2:9" s="33" customFormat="1" ht="15" x14ac:dyDescent="0.25">
      <c r="B71" s="161" t="s">
        <v>676</v>
      </c>
      <c r="C71" s="162"/>
      <c r="D71" s="162"/>
      <c r="E71" s="162"/>
      <c r="F71" s="162"/>
      <c r="G71" s="162"/>
      <c r="H71" s="162"/>
    </row>
    <row r="72" spans="2:9" s="33" customFormat="1" ht="15" hidden="1" outlineLevel="1" x14ac:dyDescent="0.25"/>
    <row r="73" spans="2:9" hidden="1" outlineLevel="1" x14ac:dyDescent="0.25">
      <c r="B73" s="50" t="s">
        <v>96</v>
      </c>
      <c r="G73" s="50" t="s">
        <v>97</v>
      </c>
    </row>
    <row r="74" spans="2:9" ht="12.75" hidden="1" customHeight="1" outlineLevel="1" x14ac:dyDescent="0.25">
      <c r="B74" s="45" t="s">
        <v>1256</v>
      </c>
      <c r="C74" s="45">
        <v>2021</v>
      </c>
      <c r="D74" s="45">
        <v>2020</v>
      </c>
      <c r="E74" s="45">
        <v>2019</v>
      </c>
      <c r="G74" s="164" t="s">
        <v>1266</v>
      </c>
      <c r="H74" s="164"/>
    </row>
    <row r="75" spans="2:9" ht="38.25" hidden="1" outlineLevel="1" x14ac:dyDescent="0.25">
      <c r="B75" s="46" t="s">
        <v>1257</v>
      </c>
      <c r="C75" s="95" t="s">
        <v>967</v>
      </c>
      <c r="D75" s="95" t="s">
        <v>1259</v>
      </c>
      <c r="E75" s="95" t="s">
        <v>1017</v>
      </c>
      <c r="G75" s="164"/>
      <c r="H75" s="164"/>
    </row>
    <row r="76" spans="2:9" ht="63.75" hidden="1" outlineLevel="1" x14ac:dyDescent="0.25">
      <c r="B76" s="46" t="s">
        <v>1258</v>
      </c>
      <c r="C76" s="95" t="s">
        <v>979</v>
      </c>
      <c r="D76" s="95" t="s">
        <v>980</v>
      </c>
      <c r="E76" s="95" t="s">
        <v>952</v>
      </c>
      <c r="G76" s="164"/>
      <c r="H76" s="164"/>
    </row>
    <row r="77" spans="2:9" hidden="1" outlineLevel="1" x14ac:dyDescent="0.25">
      <c r="G77" s="164"/>
      <c r="H77" s="164"/>
    </row>
    <row r="78" spans="2:9" hidden="1" outlineLevel="1" x14ac:dyDescent="0.25">
      <c r="B78" s="50" t="s">
        <v>98</v>
      </c>
      <c r="G78" s="164"/>
      <c r="H78" s="164"/>
    </row>
    <row r="79" spans="2:9" hidden="1" outlineLevel="1" x14ac:dyDescent="0.25">
      <c r="B79" s="187" t="s">
        <v>1260</v>
      </c>
      <c r="C79" s="187"/>
      <c r="D79" s="187"/>
      <c r="E79" s="187"/>
      <c r="G79" s="164"/>
      <c r="H79" s="164"/>
      <c r="I79" s="224"/>
    </row>
    <row r="80" spans="2:9" hidden="1" outlineLevel="1" x14ac:dyDescent="0.25">
      <c r="B80" s="46" t="s">
        <v>1261</v>
      </c>
      <c r="C80" s="193" t="s">
        <v>1263</v>
      </c>
      <c r="D80" s="193"/>
      <c r="E80" s="193"/>
      <c r="G80" s="164"/>
      <c r="H80" s="164"/>
    </row>
    <row r="81" spans="2:8" ht="12.75" hidden="1" customHeight="1" outlineLevel="1" x14ac:dyDescent="0.25">
      <c r="B81" s="46" t="s">
        <v>1262</v>
      </c>
      <c r="C81" s="193" t="s">
        <v>1263</v>
      </c>
      <c r="D81" s="193"/>
      <c r="E81" s="193"/>
      <c r="G81" s="164"/>
      <c r="H81" s="164"/>
    </row>
    <row r="82" spans="2:8" ht="12.75" hidden="1" customHeight="1" outlineLevel="1" x14ac:dyDescent="0.25">
      <c r="B82" s="194" t="s">
        <v>1072</v>
      </c>
      <c r="C82" s="193" t="s">
        <v>1264</v>
      </c>
      <c r="D82" s="193"/>
      <c r="E82" s="193"/>
      <c r="G82" s="164"/>
      <c r="H82" s="164"/>
    </row>
    <row r="83" spans="2:8" ht="12.75" hidden="1" customHeight="1" outlineLevel="1" x14ac:dyDescent="0.25">
      <c r="B83" s="195"/>
      <c r="C83" s="193"/>
      <c r="D83" s="193"/>
      <c r="E83" s="193"/>
      <c r="G83" s="164"/>
      <c r="H83" s="164"/>
    </row>
    <row r="84" spans="2:8" hidden="1" outlineLevel="1" x14ac:dyDescent="0.25">
      <c r="B84" s="195"/>
      <c r="C84" s="193"/>
      <c r="D84" s="193"/>
      <c r="E84" s="193"/>
      <c r="G84" s="164"/>
      <c r="H84" s="164"/>
    </row>
    <row r="85" spans="2:8" hidden="1" outlineLevel="1" x14ac:dyDescent="0.25">
      <c r="B85" s="196"/>
      <c r="C85" s="193"/>
      <c r="D85" s="193"/>
      <c r="E85" s="193"/>
      <c r="G85" s="197" t="s">
        <v>1265</v>
      </c>
      <c r="H85" s="197"/>
    </row>
    <row r="86" spans="2:8" hidden="1" outlineLevel="1" x14ac:dyDescent="0.25"/>
    <row r="87" spans="2:8" s="33" customFormat="1" ht="15" collapsed="1" x14ac:dyDescent="0.25"/>
    <row r="88" spans="2:8" s="33" customFormat="1" ht="15" x14ac:dyDescent="0.25">
      <c r="B88" s="161" t="s">
        <v>674</v>
      </c>
      <c r="C88" s="162"/>
      <c r="D88" s="162"/>
      <c r="E88" s="162"/>
      <c r="F88" s="162"/>
      <c r="G88" s="162"/>
      <c r="H88" s="162"/>
    </row>
    <row r="89" spans="2:8" s="33" customFormat="1" ht="15" hidden="1" outlineLevel="1" x14ac:dyDescent="0.25"/>
    <row r="90" spans="2:8" hidden="1" outlineLevel="1" x14ac:dyDescent="0.25">
      <c r="B90" s="44" t="s">
        <v>100</v>
      </c>
    </row>
    <row r="91" spans="2:8" hidden="1" outlineLevel="1" x14ac:dyDescent="0.25">
      <c r="B91" s="94" t="s">
        <v>1272</v>
      </c>
    </row>
    <row r="92" spans="2:8" hidden="1" outlineLevel="1" x14ac:dyDescent="0.25">
      <c r="B92" s="167" t="s">
        <v>1267</v>
      </c>
      <c r="C92" s="167"/>
      <c r="D92" s="167"/>
      <c r="E92" s="167"/>
      <c r="F92" s="167"/>
      <c r="G92" s="167"/>
      <c r="H92" s="167"/>
    </row>
    <row r="93" spans="2:8" hidden="1" outlineLevel="1" x14ac:dyDescent="0.25">
      <c r="B93" s="167"/>
      <c r="C93" s="167"/>
      <c r="D93" s="167"/>
      <c r="E93" s="167"/>
      <c r="F93" s="167"/>
      <c r="G93" s="167"/>
      <c r="H93" s="167"/>
    </row>
    <row r="94" spans="2:8" hidden="1" outlineLevel="1" x14ac:dyDescent="0.25">
      <c r="B94" s="167"/>
      <c r="C94" s="167"/>
      <c r="D94" s="167"/>
      <c r="E94" s="167"/>
      <c r="F94" s="167"/>
      <c r="G94" s="167"/>
      <c r="H94" s="167"/>
    </row>
    <row r="95" spans="2:8" hidden="1" outlineLevel="1" x14ac:dyDescent="0.25">
      <c r="B95" s="167"/>
      <c r="C95" s="167"/>
      <c r="D95" s="167"/>
      <c r="E95" s="167"/>
      <c r="F95" s="167"/>
      <c r="G95" s="167"/>
      <c r="H95" s="167"/>
    </row>
    <row r="96" spans="2:8" hidden="1" outlineLevel="1" x14ac:dyDescent="0.25">
      <c r="B96" s="167"/>
      <c r="C96" s="167"/>
      <c r="D96" s="167"/>
      <c r="E96" s="167"/>
      <c r="F96" s="167"/>
      <c r="G96" s="167"/>
      <c r="H96" s="167"/>
    </row>
    <row r="97" spans="2:8" hidden="1" outlineLevel="1" x14ac:dyDescent="0.25">
      <c r="B97" s="167"/>
      <c r="C97" s="167"/>
      <c r="D97" s="167"/>
      <c r="E97" s="167"/>
      <c r="F97" s="167"/>
      <c r="G97" s="167"/>
      <c r="H97" s="167"/>
    </row>
    <row r="98" spans="2:8" hidden="1" outlineLevel="1" x14ac:dyDescent="0.25">
      <c r="B98" s="167"/>
      <c r="C98" s="167"/>
      <c r="D98" s="167"/>
      <c r="E98" s="167"/>
      <c r="F98" s="167"/>
      <c r="G98" s="167"/>
      <c r="H98" s="167"/>
    </row>
    <row r="99" spans="2:8" hidden="1" outlineLevel="1" x14ac:dyDescent="0.25">
      <c r="B99" s="167"/>
      <c r="C99" s="167"/>
      <c r="D99" s="167"/>
      <c r="E99" s="167"/>
      <c r="F99" s="167"/>
      <c r="G99" s="167"/>
      <c r="H99" s="167"/>
    </row>
    <row r="100" spans="2:8" hidden="1" outlineLevel="1" x14ac:dyDescent="0.25">
      <c r="B100" s="167"/>
      <c r="C100" s="167"/>
      <c r="D100" s="167"/>
      <c r="E100" s="167"/>
      <c r="F100" s="167"/>
      <c r="G100" s="167"/>
      <c r="H100" s="167"/>
    </row>
    <row r="101" spans="2:8" hidden="1" outlineLevel="1" x14ac:dyDescent="0.25">
      <c r="B101" s="167"/>
      <c r="C101" s="167"/>
      <c r="D101" s="167"/>
      <c r="E101" s="167"/>
      <c r="F101" s="167"/>
      <c r="G101" s="167"/>
      <c r="H101" s="167"/>
    </row>
    <row r="102" spans="2:8" hidden="1" outlineLevel="1" x14ac:dyDescent="0.25">
      <c r="B102" s="167"/>
      <c r="C102" s="167"/>
      <c r="D102" s="167"/>
      <c r="E102" s="167"/>
      <c r="F102" s="167"/>
      <c r="G102" s="167"/>
      <c r="H102" s="167"/>
    </row>
    <row r="103" spans="2:8" hidden="1" outlineLevel="1" x14ac:dyDescent="0.25">
      <c r="B103" s="167" t="s">
        <v>1268</v>
      </c>
      <c r="C103" s="167"/>
      <c r="D103" s="51"/>
      <c r="E103" s="51"/>
      <c r="F103" s="51"/>
      <c r="G103" s="51"/>
      <c r="H103" s="51"/>
    </row>
    <row r="104" spans="2:8" ht="15" hidden="1" outlineLevel="1" x14ac:dyDescent="0.25">
      <c r="B104" s="204"/>
      <c r="C104" s="204"/>
    </row>
    <row r="105" spans="2:8" hidden="1" outlineLevel="1" x14ac:dyDescent="0.25"/>
    <row r="106" spans="2:8" hidden="1" outlineLevel="1" x14ac:dyDescent="0.25">
      <c r="B106" s="44" t="s">
        <v>101</v>
      </c>
    </row>
    <row r="107" spans="2:8" hidden="1" outlineLevel="1" x14ac:dyDescent="0.25">
      <c r="B107" s="94" t="s">
        <v>1271</v>
      </c>
    </row>
    <row r="108" spans="2:8" hidden="1" outlineLevel="1" x14ac:dyDescent="0.25">
      <c r="B108" s="167" t="s">
        <v>1269</v>
      </c>
      <c r="C108" s="167"/>
      <c r="D108" s="167"/>
      <c r="E108" s="167"/>
      <c r="F108" s="167"/>
      <c r="G108" s="167"/>
      <c r="H108" s="167"/>
    </row>
    <row r="109" spans="2:8" hidden="1" outlineLevel="1" x14ac:dyDescent="0.25">
      <c r="B109" s="167"/>
      <c r="C109" s="167"/>
      <c r="D109" s="167"/>
      <c r="E109" s="167"/>
      <c r="F109" s="167"/>
      <c r="G109" s="167"/>
      <c r="H109" s="167"/>
    </row>
    <row r="110" spans="2:8" hidden="1" outlineLevel="1" x14ac:dyDescent="0.25">
      <c r="B110" s="167"/>
      <c r="C110" s="167"/>
      <c r="D110" s="167"/>
      <c r="E110" s="167"/>
      <c r="F110" s="167"/>
      <c r="G110" s="167"/>
      <c r="H110" s="167"/>
    </row>
    <row r="111" spans="2:8" hidden="1" outlineLevel="1" x14ac:dyDescent="0.25">
      <c r="B111" s="167"/>
      <c r="C111" s="167"/>
      <c r="D111" s="167"/>
      <c r="E111" s="167"/>
      <c r="F111" s="167"/>
      <c r="G111" s="167"/>
      <c r="H111" s="167"/>
    </row>
    <row r="112" spans="2:8" hidden="1" outlineLevel="1" x14ac:dyDescent="0.25">
      <c r="B112" s="167"/>
      <c r="C112" s="167"/>
      <c r="D112" s="167"/>
      <c r="E112" s="167"/>
      <c r="F112" s="167"/>
      <c r="G112" s="167"/>
      <c r="H112" s="167"/>
    </row>
    <row r="113" spans="2:8" hidden="1" outlineLevel="1" x14ac:dyDescent="0.25">
      <c r="B113" s="167"/>
      <c r="C113" s="167"/>
      <c r="D113" s="167"/>
      <c r="E113" s="167"/>
      <c r="F113" s="167"/>
      <c r="G113" s="167"/>
      <c r="H113" s="167"/>
    </row>
    <row r="114" spans="2:8" hidden="1" outlineLevel="1" x14ac:dyDescent="0.25">
      <c r="B114" s="167"/>
      <c r="C114" s="167"/>
      <c r="D114" s="167"/>
      <c r="E114" s="167"/>
      <c r="F114" s="167"/>
      <c r="G114" s="167"/>
      <c r="H114" s="167"/>
    </row>
    <row r="115" spans="2:8" hidden="1" outlineLevel="1" x14ac:dyDescent="0.25">
      <c r="B115" s="167" t="s">
        <v>1270</v>
      </c>
      <c r="C115" s="167"/>
      <c r="D115" s="167"/>
    </row>
    <row r="116" spans="2:8" hidden="1" outlineLevel="1" x14ac:dyDescent="0.25"/>
    <row r="117" spans="2:8" hidden="1" outlineLevel="1" x14ac:dyDescent="0.25"/>
    <row r="118" spans="2:8" hidden="1" outlineLevel="1" x14ac:dyDescent="0.25">
      <c r="B118" s="44" t="s">
        <v>102</v>
      </c>
    </row>
    <row r="119" spans="2:8" hidden="1" outlineLevel="1" x14ac:dyDescent="0.25">
      <c r="B119" s="94" t="s">
        <v>1273</v>
      </c>
    </row>
    <row r="120" spans="2:8" hidden="1" outlineLevel="1" x14ac:dyDescent="0.25">
      <c r="B120" s="167" t="s">
        <v>1275</v>
      </c>
      <c r="C120" s="167"/>
      <c r="D120" s="167"/>
      <c r="E120" s="167"/>
      <c r="F120" s="167"/>
      <c r="G120" s="167"/>
      <c r="H120" s="167"/>
    </row>
    <row r="121" spans="2:8" hidden="1" outlineLevel="1" x14ac:dyDescent="0.25">
      <c r="B121" s="167"/>
      <c r="C121" s="167"/>
      <c r="D121" s="167"/>
      <c r="E121" s="167"/>
      <c r="F121" s="167"/>
      <c r="G121" s="167"/>
      <c r="H121" s="167"/>
    </row>
    <row r="122" spans="2:8" hidden="1" outlineLevel="1" x14ac:dyDescent="0.25">
      <c r="B122" s="167"/>
      <c r="C122" s="167"/>
      <c r="D122" s="167"/>
      <c r="E122" s="167"/>
      <c r="F122" s="167"/>
      <c r="G122" s="167"/>
      <c r="H122" s="167"/>
    </row>
    <row r="123" spans="2:8" hidden="1" outlineLevel="1" x14ac:dyDescent="0.25">
      <c r="B123" s="167"/>
      <c r="C123" s="167"/>
      <c r="D123" s="167"/>
      <c r="E123" s="167"/>
      <c r="F123" s="167"/>
      <c r="G123" s="167"/>
      <c r="H123" s="167"/>
    </row>
    <row r="124" spans="2:8" hidden="1" outlineLevel="1" x14ac:dyDescent="0.25">
      <c r="B124" s="167"/>
      <c r="C124" s="167"/>
      <c r="D124" s="167"/>
      <c r="E124" s="167"/>
      <c r="F124" s="167"/>
      <c r="G124" s="167"/>
      <c r="H124" s="167"/>
    </row>
    <row r="125" spans="2:8" hidden="1" outlineLevel="1" x14ac:dyDescent="0.25">
      <c r="B125" s="167"/>
      <c r="C125" s="167"/>
      <c r="D125" s="167"/>
      <c r="E125" s="167"/>
      <c r="F125" s="167"/>
      <c r="G125" s="167"/>
      <c r="H125" s="167"/>
    </row>
    <row r="126" spans="2:8" hidden="1" outlineLevel="1" x14ac:dyDescent="0.25">
      <c r="B126" s="167"/>
      <c r="C126" s="167"/>
      <c r="D126" s="167"/>
      <c r="E126" s="167"/>
      <c r="F126" s="167"/>
      <c r="G126" s="167"/>
      <c r="H126" s="167"/>
    </row>
    <row r="127" spans="2:8" hidden="1" outlineLevel="1" x14ac:dyDescent="0.25">
      <c r="B127" s="167"/>
      <c r="C127" s="167"/>
      <c r="D127" s="167"/>
      <c r="E127" s="167"/>
      <c r="F127" s="167"/>
      <c r="G127" s="167"/>
      <c r="H127" s="167"/>
    </row>
    <row r="128" spans="2:8" hidden="1" outlineLevel="1" x14ac:dyDescent="0.25">
      <c r="B128" s="167"/>
      <c r="C128" s="167"/>
      <c r="D128" s="167"/>
      <c r="E128" s="167"/>
      <c r="F128" s="167"/>
      <c r="G128" s="167"/>
      <c r="H128" s="167"/>
    </row>
    <row r="129" spans="2:8" hidden="1" outlineLevel="1" x14ac:dyDescent="0.25">
      <c r="B129" s="167"/>
      <c r="C129" s="167"/>
      <c r="D129" s="167"/>
      <c r="E129" s="167"/>
      <c r="F129" s="167"/>
      <c r="G129" s="167"/>
      <c r="H129" s="167"/>
    </row>
    <row r="130" spans="2:8" hidden="1" outlineLevel="1" x14ac:dyDescent="0.25">
      <c r="B130" s="167"/>
      <c r="C130" s="167"/>
      <c r="D130" s="167"/>
      <c r="E130" s="167"/>
      <c r="F130" s="167"/>
      <c r="G130" s="167"/>
      <c r="H130" s="167"/>
    </row>
    <row r="131" spans="2:8" hidden="1" outlineLevel="1" x14ac:dyDescent="0.25">
      <c r="B131" s="167" t="s">
        <v>1274</v>
      </c>
      <c r="C131" s="167"/>
      <c r="D131" s="167"/>
    </row>
    <row r="132" spans="2:8" hidden="1" outlineLevel="1" x14ac:dyDescent="0.25"/>
    <row r="133" spans="2:8" hidden="1" outlineLevel="1" x14ac:dyDescent="0.25"/>
    <row r="134" spans="2:8" hidden="1" outlineLevel="1" x14ac:dyDescent="0.25">
      <c r="B134" s="44" t="s">
        <v>111</v>
      </c>
    </row>
    <row r="135" spans="2:8" hidden="1" outlineLevel="1" x14ac:dyDescent="0.25">
      <c r="B135" s="94" t="s">
        <v>1276</v>
      </c>
    </row>
    <row r="136" spans="2:8" ht="12.75" hidden="1" customHeight="1" outlineLevel="1" x14ac:dyDescent="0.25">
      <c r="B136" s="167" t="s">
        <v>1277</v>
      </c>
      <c r="C136" s="167"/>
      <c r="D136" s="167"/>
      <c r="E136" s="167"/>
      <c r="F136" s="167"/>
      <c r="G136" s="167"/>
      <c r="H136" s="167"/>
    </row>
    <row r="137" spans="2:8" hidden="1" outlineLevel="1" x14ac:dyDescent="0.25">
      <c r="B137" s="167"/>
      <c r="C137" s="167"/>
      <c r="D137" s="167"/>
      <c r="E137" s="167"/>
      <c r="F137" s="167"/>
      <c r="G137" s="167"/>
      <c r="H137" s="167"/>
    </row>
    <row r="138" spans="2:8" hidden="1" outlineLevel="1" x14ac:dyDescent="0.25">
      <c r="B138" s="167"/>
      <c r="C138" s="167"/>
      <c r="D138" s="167"/>
      <c r="E138" s="167"/>
      <c r="F138" s="167"/>
      <c r="G138" s="167"/>
      <c r="H138" s="167"/>
    </row>
    <row r="139" spans="2:8" hidden="1" outlineLevel="1" x14ac:dyDescent="0.25">
      <c r="B139" s="167"/>
      <c r="C139" s="167"/>
      <c r="D139" s="167"/>
      <c r="E139" s="167"/>
      <c r="F139" s="167"/>
      <c r="G139" s="167"/>
      <c r="H139" s="167"/>
    </row>
    <row r="140" spans="2:8" hidden="1" outlineLevel="1" x14ac:dyDescent="0.25">
      <c r="B140" s="167"/>
      <c r="C140" s="167"/>
      <c r="D140" s="167"/>
      <c r="E140" s="167"/>
      <c r="F140" s="167"/>
      <c r="G140" s="167"/>
      <c r="H140" s="167"/>
    </row>
    <row r="141" spans="2:8" hidden="1" outlineLevel="1" x14ac:dyDescent="0.25">
      <c r="B141" s="167"/>
      <c r="C141" s="167"/>
      <c r="D141" s="167"/>
      <c r="E141" s="167"/>
      <c r="F141" s="167"/>
      <c r="G141" s="167"/>
      <c r="H141" s="167"/>
    </row>
    <row r="142" spans="2:8" hidden="1" outlineLevel="1" x14ac:dyDescent="0.25">
      <c r="B142" s="167"/>
      <c r="C142" s="167"/>
      <c r="D142" s="167"/>
      <c r="E142" s="167"/>
      <c r="F142" s="167"/>
      <c r="G142" s="167"/>
      <c r="H142" s="167"/>
    </row>
    <row r="143" spans="2:8" hidden="1" outlineLevel="1" x14ac:dyDescent="0.25">
      <c r="B143" s="167"/>
      <c r="C143" s="167"/>
      <c r="D143" s="167"/>
      <c r="E143" s="167"/>
      <c r="F143" s="167"/>
      <c r="G143" s="167"/>
      <c r="H143" s="167"/>
    </row>
    <row r="144" spans="2:8" hidden="1" outlineLevel="1" x14ac:dyDescent="0.25">
      <c r="B144" s="167" t="s">
        <v>1278</v>
      </c>
      <c r="C144" s="167"/>
      <c r="D144" s="167"/>
      <c r="E144" s="51"/>
      <c r="F144" s="51"/>
      <c r="G144" s="51"/>
      <c r="H144" s="51"/>
    </row>
    <row r="145" spans="2:8" hidden="1" outlineLevel="1" x14ac:dyDescent="0.25"/>
    <row r="146" spans="2:8" s="33" customFormat="1" ht="15" collapsed="1" x14ac:dyDescent="0.25"/>
    <row r="147" spans="2:8" s="33" customFormat="1" ht="15" x14ac:dyDescent="0.25">
      <c r="B147" s="161" t="s">
        <v>378</v>
      </c>
      <c r="C147" s="162"/>
      <c r="D147" s="162"/>
      <c r="E147" s="162"/>
      <c r="F147" s="162"/>
      <c r="G147" s="162"/>
      <c r="H147" s="162"/>
    </row>
    <row r="148" spans="2:8" s="33" customFormat="1" ht="15" hidden="1" outlineLevel="1" x14ac:dyDescent="0.25"/>
    <row r="149" spans="2:8" hidden="1" outlineLevel="1" x14ac:dyDescent="0.25">
      <c r="B149" s="44" t="s">
        <v>103</v>
      </c>
    </row>
    <row r="150" spans="2:8" hidden="1" outlineLevel="1" x14ac:dyDescent="0.25">
      <c r="B150" s="168" t="s">
        <v>1279</v>
      </c>
      <c r="C150" s="168"/>
      <c r="D150" s="168"/>
      <c r="E150" s="168"/>
      <c r="F150" s="168"/>
      <c r="G150" s="168"/>
      <c r="H150" s="168"/>
    </row>
    <row r="151" spans="2:8" hidden="1" outlineLevel="1" x14ac:dyDescent="0.25">
      <c r="B151" s="168"/>
      <c r="C151" s="168"/>
      <c r="D151" s="168"/>
      <c r="E151" s="168"/>
      <c r="F151" s="168"/>
      <c r="G151" s="168"/>
      <c r="H151" s="168"/>
    </row>
    <row r="152" spans="2:8" hidden="1" outlineLevel="1" x14ac:dyDescent="0.25">
      <c r="B152" s="168"/>
      <c r="C152" s="168"/>
      <c r="D152" s="168"/>
      <c r="E152" s="168"/>
      <c r="F152" s="168"/>
      <c r="G152" s="168"/>
      <c r="H152" s="168"/>
    </row>
    <row r="153" spans="2:8" hidden="1" outlineLevel="1" x14ac:dyDescent="0.25">
      <c r="B153" s="168"/>
      <c r="C153" s="168"/>
      <c r="D153" s="168"/>
      <c r="E153" s="168"/>
      <c r="F153" s="168"/>
      <c r="G153" s="168"/>
      <c r="H153" s="168"/>
    </row>
    <row r="154" spans="2:8" hidden="1" outlineLevel="1" x14ac:dyDescent="0.25">
      <c r="B154" s="168"/>
      <c r="C154" s="168"/>
      <c r="D154" s="168"/>
      <c r="E154" s="168"/>
      <c r="F154" s="168"/>
      <c r="G154" s="168"/>
      <c r="H154" s="168"/>
    </row>
    <row r="155" spans="2:8" hidden="1" outlineLevel="1" x14ac:dyDescent="0.25">
      <c r="B155" s="168"/>
      <c r="C155" s="168"/>
      <c r="D155" s="168"/>
      <c r="E155" s="168"/>
      <c r="F155" s="168"/>
      <c r="G155" s="168"/>
      <c r="H155" s="168"/>
    </row>
    <row r="156" spans="2:8" hidden="1" outlineLevel="1" x14ac:dyDescent="0.25">
      <c r="B156" s="168"/>
      <c r="C156" s="168"/>
      <c r="D156" s="168"/>
      <c r="E156" s="168"/>
      <c r="F156" s="168"/>
      <c r="G156" s="168"/>
      <c r="H156" s="168"/>
    </row>
    <row r="157" spans="2:8" hidden="1" outlineLevel="1" x14ac:dyDescent="0.25">
      <c r="B157" s="168"/>
      <c r="C157" s="168"/>
      <c r="D157" s="168"/>
      <c r="E157" s="168"/>
      <c r="F157" s="168"/>
      <c r="G157" s="168"/>
      <c r="H157" s="168"/>
    </row>
    <row r="158" spans="2:8" hidden="1" outlineLevel="1" x14ac:dyDescent="0.25">
      <c r="B158" s="168"/>
      <c r="C158" s="168"/>
      <c r="D158" s="168"/>
      <c r="E158" s="168"/>
      <c r="F158" s="168"/>
      <c r="G158" s="168"/>
      <c r="H158" s="168"/>
    </row>
    <row r="159" spans="2:8" hidden="1" outlineLevel="1" x14ac:dyDescent="0.25">
      <c r="B159" s="168"/>
      <c r="C159" s="168"/>
      <c r="D159" s="168"/>
      <c r="E159" s="168"/>
      <c r="F159" s="168"/>
      <c r="G159" s="168"/>
      <c r="H159" s="168"/>
    </row>
    <row r="160" spans="2:8" hidden="1" outlineLevel="1" x14ac:dyDescent="0.25">
      <c r="B160" s="168"/>
      <c r="C160" s="168"/>
      <c r="D160" s="168"/>
      <c r="E160" s="168"/>
      <c r="F160" s="168"/>
      <c r="G160" s="168"/>
      <c r="H160" s="168"/>
    </row>
    <row r="161" spans="2:8" hidden="1" outlineLevel="1" x14ac:dyDescent="0.25">
      <c r="B161" s="168"/>
      <c r="C161" s="168"/>
      <c r="D161" s="168"/>
      <c r="E161" s="168"/>
      <c r="F161" s="168"/>
      <c r="G161" s="168"/>
      <c r="H161" s="168"/>
    </row>
    <row r="162" spans="2:8" s="33" customFormat="1" ht="15" hidden="1" outlineLevel="1" x14ac:dyDescent="0.25"/>
    <row r="163" spans="2:8" s="33" customFormat="1" ht="15" collapsed="1" x14ac:dyDescent="0.25"/>
  </sheetData>
  <sheetProtection algorithmName="SHA-512" hashValue="KERIV0otMUV3q8PtT+N6xhudS3mI6fxlDk6UDgXDT9hmea0Yw5z+G9kx7t2wvXxdTRJ6OobU4bUP64bhhuL0Bw==" saltValue="lHmJpj+dVtlxo8ltJOyWRQ==" spinCount="100000" sheet="1" formatCells="0" formatColumns="0" formatRows="0" insertColumns="0" insertRows="0" insertHyperlinks="0" deleteColumns="0" deleteRows="0" sort="0" autoFilter="0" pivotTables="0"/>
  <mergeCells count="39">
    <mergeCell ref="G68:H68"/>
    <mergeCell ref="C66:E66"/>
    <mergeCell ref="C67:E67"/>
    <mergeCell ref="C68:E68"/>
    <mergeCell ref="B65:E65"/>
    <mergeCell ref="G64:H64"/>
    <mergeCell ref="B6:H6"/>
    <mergeCell ref="B10:H10"/>
    <mergeCell ref="B25:H25"/>
    <mergeCell ref="G28:H28"/>
    <mergeCell ref="G36:H37"/>
    <mergeCell ref="B13:H21"/>
    <mergeCell ref="B22:D22"/>
    <mergeCell ref="G40:H40"/>
    <mergeCell ref="G49:H49"/>
    <mergeCell ref="G50:H50"/>
    <mergeCell ref="G55:H55"/>
    <mergeCell ref="B49:E60"/>
    <mergeCell ref="G59:H59"/>
    <mergeCell ref="C82:E85"/>
    <mergeCell ref="B82:B85"/>
    <mergeCell ref="G74:H84"/>
    <mergeCell ref="G85:H85"/>
    <mergeCell ref="B71:H71"/>
    <mergeCell ref="B79:E79"/>
    <mergeCell ref="C80:E80"/>
    <mergeCell ref="C81:E81"/>
    <mergeCell ref="B150:H161"/>
    <mergeCell ref="B88:H88"/>
    <mergeCell ref="B147:H147"/>
    <mergeCell ref="B92:H102"/>
    <mergeCell ref="B103:C103"/>
    <mergeCell ref="B108:H114"/>
    <mergeCell ref="B115:D115"/>
    <mergeCell ref="B131:D131"/>
    <mergeCell ref="B120:H130"/>
    <mergeCell ref="B136:H143"/>
    <mergeCell ref="B144:D144"/>
    <mergeCell ref="B104:C104"/>
  </mergeCells>
  <hyperlinks>
    <hyperlink ref="G85" r:id="rId1" xr:uid="{A27E032D-D9E7-46CF-B090-14850C277F63}"/>
    <hyperlink ref="B103" r:id="rId2" display="Para mais informações, acesse a Política de Indicação." xr:uid="{2BB5CF6A-48EF-4B16-A71A-36CA311ED8E9}"/>
    <hyperlink ref="B115:D115" r:id="rId3" display="Para mais informações, leia a seção 12.3c do Formulário de Referência." xr:uid="{B5C4718B-205B-45EC-87CA-EEF77184EB0D}"/>
    <hyperlink ref="B144:D144" r:id="rId4" display="For more information, access the minutes of the Board of Directors' meetings." xr:uid="{9A301F1D-C38D-4654-9BF6-75CB00AE1375}"/>
    <hyperlink ref="B22:D22" r:id="rId5" display="Para mais informações, acesse o Relatório Anual de Sustentabilidade 2021." xr:uid="{F84C1CE9-7E56-4551-BDA8-8857CC8CD9C4}"/>
    <hyperlink ref="B103:C103" r:id="rId6" display="Para mais informações, acesse a Política de Indicação." xr:uid="{19C78647-97DF-410C-BB54-956ECFB2BE12}"/>
    <hyperlink ref="B131:D131" r:id="rId7" display="Para mais informações, leia a seção 12.3c do Formulário de Referência." xr:uid="{651FFF35-30EA-4AF0-BDF7-F8696D93E10D}"/>
  </hyperlinks>
  <pageMargins left="0.511811024" right="0.511811024" top="0.78740157499999996" bottom="0.78740157499999996" header="0.31496062000000002" footer="0.31496062000000002"/>
  <pageSetup paperSize="9" orientation="portrait"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F12F-4F99-4685-B793-CF2FA4D4C0B8}">
  <dimension ref="A1:L171"/>
  <sheetViews>
    <sheetView showGridLines="0" showRowColHeaders="0" zoomScaleNormal="100" workbookViewId="0">
      <selection activeCell="G7" sqref="G7"/>
    </sheetView>
  </sheetViews>
  <sheetFormatPr defaultColWidth="9.140625" defaultRowHeight="15" outlineLevelRow="1" x14ac:dyDescent="0.25"/>
  <cols>
    <col min="1" max="1" width="2.85546875" style="96" customWidth="1"/>
    <col min="2" max="2" width="52.85546875" style="36" customWidth="1"/>
    <col min="3" max="5" width="14.28515625" style="36" customWidth="1"/>
    <col min="6" max="6" width="3.85546875" style="36" customWidth="1"/>
    <col min="7" max="7" width="24.28515625" style="36" customWidth="1"/>
    <col min="8" max="10" width="14.28515625" style="36" customWidth="1"/>
    <col min="11" max="11" width="9.140625" style="96"/>
    <col min="12" max="16384" width="9.140625" style="36"/>
  </cols>
  <sheetData>
    <row r="1" spans="1:11" s="33" customFormat="1" ht="15" customHeight="1" x14ac:dyDescent="0.25">
      <c r="B1" s="32"/>
      <c r="C1" s="32"/>
      <c r="D1" s="32"/>
      <c r="E1" s="32"/>
      <c r="F1" s="32"/>
      <c r="G1" s="32"/>
      <c r="H1" s="32"/>
      <c r="I1" s="32"/>
      <c r="J1" s="32"/>
    </row>
    <row r="2" spans="1:11" s="33" customFormat="1" ht="15" customHeight="1" x14ac:dyDescent="0.25">
      <c r="B2" s="32"/>
      <c r="C2" s="32"/>
      <c r="D2" s="32"/>
      <c r="E2" s="32"/>
      <c r="F2" s="32"/>
      <c r="G2" s="32"/>
      <c r="H2" s="32"/>
      <c r="I2" s="32"/>
      <c r="J2" s="32"/>
    </row>
    <row r="3" spans="1:11" s="33" customFormat="1" ht="15" customHeight="1" x14ac:dyDescent="0.25">
      <c r="B3" s="32"/>
      <c r="C3" s="32"/>
      <c r="D3" s="32"/>
      <c r="E3" s="32"/>
      <c r="F3" s="32"/>
      <c r="G3" s="32"/>
      <c r="H3" s="32"/>
      <c r="I3" s="32"/>
      <c r="J3" s="32"/>
    </row>
    <row r="4" spans="1:11" ht="12.75" x14ac:dyDescent="0.25">
      <c r="A4" s="36"/>
      <c r="K4" s="36"/>
    </row>
    <row r="5" spans="1:11" ht="12.75" x14ac:dyDescent="0.25">
      <c r="A5" s="36"/>
      <c r="K5" s="36"/>
    </row>
    <row r="6" spans="1:11" s="42" customFormat="1" ht="18.75" x14ac:dyDescent="0.25">
      <c r="B6" s="163" t="s">
        <v>657</v>
      </c>
      <c r="C6" s="163"/>
      <c r="D6" s="163"/>
      <c r="E6" s="163"/>
      <c r="F6" s="163"/>
      <c r="G6" s="163"/>
      <c r="H6" s="163"/>
      <c r="I6" s="163"/>
      <c r="J6" s="163"/>
    </row>
    <row r="7" spans="1:11" ht="12.75" x14ac:dyDescent="0.25">
      <c r="A7" s="36"/>
      <c r="K7" s="36"/>
    </row>
    <row r="8" spans="1:11" ht="12.75" x14ac:dyDescent="0.25">
      <c r="A8" s="36"/>
      <c r="K8" s="36"/>
    </row>
    <row r="9" spans="1:11" ht="12.75" x14ac:dyDescent="0.25">
      <c r="A9" s="36"/>
      <c r="K9" s="36"/>
    </row>
    <row r="10" spans="1:11" s="33" customFormat="1" x14ac:dyDescent="0.25">
      <c r="A10" s="96"/>
      <c r="B10" s="161" t="s">
        <v>664</v>
      </c>
      <c r="C10" s="162"/>
      <c r="D10" s="162"/>
      <c r="E10" s="162"/>
      <c r="F10" s="162"/>
      <c r="G10" s="162"/>
      <c r="H10" s="162"/>
      <c r="I10" s="162"/>
      <c r="J10" s="162"/>
      <c r="K10" s="96"/>
    </row>
    <row r="11" spans="1:11" s="33" customFormat="1" hidden="1" outlineLevel="1" x14ac:dyDescent="0.25">
      <c r="A11" s="96"/>
      <c r="K11" s="96"/>
    </row>
    <row r="12" spans="1:11" s="33" customFormat="1" hidden="1" outlineLevel="1" x14ac:dyDescent="0.25">
      <c r="A12" s="96"/>
      <c r="B12" s="50" t="s">
        <v>95</v>
      </c>
      <c r="C12" s="36"/>
      <c r="D12" s="36"/>
      <c r="E12" s="36"/>
      <c r="F12" s="36"/>
      <c r="G12" s="36"/>
      <c r="H12" s="36"/>
      <c r="I12" s="36"/>
      <c r="J12" s="36"/>
      <c r="K12" s="96"/>
    </row>
    <row r="13" spans="1:11" s="33" customFormat="1" hidden="1" outlineLevel="1" x14ac:dyDescent="0.25">
      <c r="A13" s="96"/>
      <c r="B13" s="167" t="s">
        <v>1280</v>
      </c>
      <c r="C13" s="167"/>
      <c r="D13" s="167"/>
      <c r="E13" s="167"/>
      <c r="F13" s="167"/>
      <c r="G13" s="167"/>
      <c r="H13" s="167"/>
      <c r="I13" s="167"/>
      <c r="J13" s="167"/>
      <c r="K13" s="96"/>
    </row>
    <row r="14" spans="1:11" s="33" customFormat="1" hidden="1" outlineLevel="1" x14ac:dyDescent="0.25">
      <c r="A14" s="96"/>
      <c r="B14" s="167"/>
      <c r="C14" s="167"/>
      <c r="D14" s="167"/>
      <c r="E14" s="167"/>
      <c r="F14" s="167"/>
      <c r="G14" s="167"/>
      <c r="H14" s="167"/>
      <c r="I14" s="167"/>
      <c r="J14" s="167"/>
      <c r="K14" s="96"/>
    </row>
    <row r="15" spans="1:11" s="33" customFormat="1" hidden="1" outlineLevel="1" x14ac:dyDescent="0.25">
      <c r="A15" s="96"/>
      <c r="B15" s="167"/>
      <c r="C15" s="167"/>
      <c r="D15" s="167"/>
      <c r="E15" s="167"/>
      <c r="F15" s="167"/>
      <c r="G15" s="167"/>
      <c r="H15" s="167"/>
      <c r="I15" s="167"/>
      <c r="J15" s="167"/>
      <c r="K15" s="96"/>
    </row>
    <row r="16" spans="1:11" s="33" customFormat="1" hidden="1" outlineLevel="1" x14ac:dyDescent="0.25">
      <c r="A16" s="96"/>
      <c r="B16" s="167"/>
      <c r="C16" s="167"/>
      <c r="D16" s="167"/>
      <c r="E16" s="167"/>
      <c r="F16" s="167"/>
      <c r="G16" s="167"/>
      <c r="H16" s="167"/>
      <c r="I16" s="167"/>
      <c r="J16" s="167"/>
      <c r="K16" s="96"/>
    </row>
    <row r="17" spans="1:11" s="33" customFormat="1" hidden="1" outlineLevel="1" x14ac:dyDescent="0.25">
      <c r="A17" s="96"/>
      <c r="B17" s="167"/>
      <c r="C17" s="167"/>
      <c r="D17" s="167"/>
      <c r="E17" s="167"/>
      <c r="F17" s="167"/>
      <c r="G17" s="167"/>
      <c r="H17" s="167"/>
      <c r="I17" s="167"/>
      <c r="J17" s="167"/>
      <c r="K17" s="96"/>
    </row>
    <row r="18" spans="1:11" s="33" customFormat="1" hidden="1" outlineLevel="1" x14ac:dyDescent="0.25">
      <c r="A18" s="96"/>
      <c r="B18" s="164" t="s">
        <v>895</v>
      </c>
      <c r="C18" s="164"/>
      <c r="D18" s="164"/>
      <c r="E18" s="36"/>
      <c r="F18" s="36"/>
      <c r="G18" s="36"/>
      <c r="H18" s="36"/>
      <c r="I18" s="36"/>
      <c r="J18" s="36"/>
      <c r="K18" s="96"/>
    </row>
    <row r="19" spans="1:11" s="33" customFormat="1" hidden="1" outlineLevel="1" x14ac:dyDescent="0.25">
      <c r="A19" s="96"/>
      <c r="K19" s="96"/>
    </row>
    <row r="20" spans="1:11" s="33" customFormat="1" collapsed="1" x14ac:dyDescent="0.25">
      <c r="A20" s="96"/>
      <c r="K20" s="96"/>
    </row>
    <row r="21" spans="1:11" s="33" customFormat="1" x14ac:dyDescent="0.25">
      <c r="A21" s="96"/>
      <c r="B21" s="161" t="s">
        <v>680</v>
      </c>
      <c r="C21" s="162"/>
      <c r="D21" s="162"/>
      <c r="E21" s="162"/>
      <c r="F21" s="162"/>
      <c r="G21" s="162"/>
      <c r="H21" s="162"/>
      <c r="I21" s="162"/>
      <c r="J21" s="162"/>
      <c r="K21" s="96"/>
    </row>
    <row r="22" spans="1:11" s="33" customFormat="1" hidden="1" outlineLevel="1" x14ac:dyDescent="0.25">
      <c r="A22" s="96"/>
      <c r="K22" s="96"/>
    </row>
    <row r="23" spans="1:11" ht="12.75" hidden="1" outlineLevel="1" x14ac:dyDescent="0.2">
      <c r="A23" s="97"/>
      <c r="B23" s="50" t="s">
        <v>131</v>
      </c>
      <c r="K23" s="97"/>
    </row>
    <row r="24" spans="1:11" ht="15" hidden="1" customHeight="1" outlineLevel="1" x14ac:dyDescent="0.2">
      <c r="A24" s="97"/>
      <c r="B24" s="202" t="s">
        <v>1281</v>
      </c>
      <c r="C24" s="202"/>
      <c r="D24" s="202"/>
      <c r="E24" s="202"/>
      <c r="F24" s="202"/>
      <c r="G24" s="202"/>
      <c r="H24" s="202"/>
      <c r="I24" s="202"/>
      <c r="J24" s="202"/>
      <c r="K24" s="97"/>
    </row>
    <row r="25" spans="1:11" ht="12.75" hidden="1" outlineLevel="1" x14ac:dyDescent="0.2">
      <c r="A25" s="97"/>
      <c r="B25" s="202"/>
      <c r="C25" s="202"/>
      <c r="D25" s="202"/>
      <c r="E25" s="202"/>
      <c r="F25" s="202"/>
      <c r="G25" s="202"/>
      <c r="H25" s="202"/>
      <c r="I25" s="202"/>
      <c r="J25" s="202"/>
      <c r="K25" s="97"/>
    </row>
    <row r="26" spans="1:11" ht="12.75" hidden="1" outlineLevel="1" x14ac:dyDescent="0.2">
      <c r="A26" s="97"/>
      <c r="B26" s="202"/>
      <c r="C26" s="202"/>
      <c r="D26" s="202"/>
      <c r="E26" s="202"/>
      <c r="F26" s="202"/>
      <c r="G26" s="202"/>
      <c r="H26" s="202"/>
      <c r="I26" s="202"/>
      <c r="J26" s="202"/>
      <c r="K26" s="97"/>
    </row>
    <row r="27" spans="1:11" ht="12.75" hidden="1" outlineLevel="1" x14ac:dyDescent="0.2">
      <c r="A27" s="97"/>
      <c r="B27" s="202"/>
      <c r="C27" s="202"/>
      <c r="D27" s="202"/>
      <c r="E27" s="202"/>
      <c r="F27" s="202"/>
      <c r="G27" s="202"/>
      <c r="H27" s="202"/>
      <c r="I27" s="202"/>
      <c r="J27" s="202"/>
      <c r="K27" s="97"/>
    </row>
    <row r="28" spans="1:11" ht="12.75" hidden="1" outlineLevel="1" x14ac:dyDescent="0.2">
      <c r="A28" s="97"/>
      <c r="B28" s="202"/>
      <c r="C28" s="202"/>
      <c r="D28" s="202"/>
      <c r="E28" s="202"/>
      <c r="F28" s="202"/>
      <c r="G28" s="202"/>
      <c r="H28" s="202"/>
      <c r="I28" s="202"/>
      <c r="J28" s="202"/>
      <c r="K28" s="97"/>
    </row>
    <row r="29" spans="1:11" ht="12.75" hidden="1" outlineLevel="1" x14ac:dyDescent="0.2">
      <c r="A29" s="97"/>
      <c r="B29" s="202"/>
      <c r="C29" s="202"/>
      <c r="D29" s="202"/>
      <c r="E29" s="202"/>
      <c r="F29" s="202"/>
      <c r="G29" s="202"/>
      <c r="H29" s="202"/>
      <c r="I29" s="202"/>
      <c r="J29" s="202"/>
      <c r="K29" s="97"/>
    </row>
    <row r="30" spans="1:11" ht="12.75" hidden="1" outlineLevel="1" x14ac:dyDescent="0.2">
      <c r="A30" s="97"/>
      <c r="B30" s="202"/>
      <c r="C30" s="202"/>
      <c r="D30" s="202"/>
      <c r="E30" s="202"/>
      <c r="F30" s="202"/>
      <c r="G30" s="202"/>
      <c r="H30" s="202"/>
      <c r="I30" s="202"/>
      <c r="J30" s="202"/>
      <c r="K30" s="97"/>
    </row>
    <row r="31" spans="1:11" ht="12.75" hidden="1" outlineLevel="1" x14ac:dyDescent="0.2">
      <c r="A31" s="97"/>
      <c r="B31" s="202"/>
      <c r="C31" s="202"/>
      <c r="D31" s="202"/>
      <c r="E31" s="202"/>
      <c r="F31" s="202"/>
      <c r="G31" s="202"/>
      <c r="H31" s="202"/>
      <c r="I31" s="202"/>
      <c r="J31" s="202"/>
      <c r="K31" s="97"/>
    </row>
    <row r="32" spans="1:11" ht="12.75" hidden="1" outlineLevel="1" x14ac:dyDescent="0.2">
      <c r="A32" s="97"/>
      <c r="B32" s="202"/>
      <c r="C32" s="202"/>
      <c r="D32" s="202"/>
      <c r="E32" s="202"/>
      <c r="F32" s="202"/>
      <c r="G32" s="202"/>
      <c r="H32" s="202"/>
      <c r="I32" s="202"/>
      <c r="J32" s="202"/>
      <c r="K32" s="97"/>
    </row>
    <row r="33" spans="1:11" ht="12.75" hidden="1" outlineLevel="1" x14ac:dyDescent="0.2">
      <c r="A33" s="97"/>
      <c r="B33" s="202"/>
      <c r="C33" s="202"/>
      <c r="D33" s="202"/>
      <c r="E33" s="202"/>
      <c r="F33" s="202"/>
      <c r="G33" s="202"/>
      <c r="H33" s="202"/>
      <c r="I33" s="202"/>
      <c r="J33" s="202"/>
      <c r="K33" s="97"/>
    </row>
    <row r="34" spans="1:11" ht="12.75" hidden="1" outlineLevel="1" x14ac:dyDescent="0.2">
      <c r="A34" s="97"/>
      <c r="B34" s="202"/>
      <c r="C34" s="202"/>
      <c r="D34" s="202"/>
      <c r="E34" s="202"/>
      <c r="F34" s="202"/>
      <c r="G34" s="202"/>
      <c r="H34" s="202"/>
      <c r="I34" s="202"/>
      <c r="J34" s="202"/>
      <c r="K34" s="97"/>
    </row>
    <row r="35" spans="1:11" ht="12.75" hidden="1" outlineLevel="1" x14ac:dyDescent="0.2">
      <c r="A35" s="97"/>
      <c r="B35" s="50"/>
      <c r="K35" s="97"/>
    </row>
    <row r="36" spans="1:11" ht="12.75" hidden="1" outlineLevel="1" x14ac:dyDescent="0.2">
      <c r="A36" s="97"/>
      <c r="B36" s="94" t="s">
        <v>1282</v>
      </c>
      <c r="K36" s="97"/>
    </row>
    <row r="37" spans="1:11" ht="12.75" hidden="1" outlineLevel="1" x14ac:dyDescent="0.2">
      <c r="A37" s="97"/>
      <c r="B37" s="98" t="s">
        <v>132</v>
      </c>
      <c r="K37" s="97"/>
    </row>
    <row r="38" spans="1:11" ht="12.75" hidden="1" outlineLevel="1" x14ac:dyDescent="0.2">
      <c r="A38" s="97"/>
      <c r="B38" s="88" t="s">
        <v>1283</v>
      </c>
      <c r="K38" s="97"/>
    </row>
    <row r="39" spans="1:11" ht="12.75" hidden="1" outlineLevel="1" x14ac:dyDescent="0.2">
      <c r="A39" s="97"/>
      <c r="B39" s="88" t="s">
        <v>1284</v>
      </c>
      <c r="K39" s="97"/>
    </row>
    <row r="40" spans="1:11" ht="12.75" hidden="1" outlineLevel="1" x14ac:dyDescent="0.2">
      <c r="A40" s="97"/>
      <c r="B40" s="88" t="s">
        <v>1285</v>
      </c>
      <c r="K40" s="97"/>
    </row>
    <row r="41" spans="1:11" ht="12.75" hidden="1" outlineLevel="1" x14ac:dyDescent="0.2">
      <c r="A41" s="97"/>
      <c r="B41" s="50"/>
      <c r="K41" s="97"/>
    </row>
    <row r="42" spans="1:11" ht="12.75" hidden="1" outlineLevel="1" x14ac:dyDescent="0.2">
      <c r="A42" s="97"/>
      <c r="B42" s="50"/>
      <c r="K42" s="97"/>
    </row>
    <row r="43" spans="1:11" ht="12.75" hidden="1" outlineLevel="1" x14ac:dyDescent="0.2">
      <c r="A43" s="97"/>
      <c r="B43" s="50" t="s">
        <v>133</v>
      </c>
      <c r="K43" s="97"/>
    </row>
    <row r="44" spans="1:11" ht="15" hidden="1" customHeight="1" outlineLevel="1" x14ac:dyDescent="0.2">
      <c r="A44" s="97"/>
      <c r="B44" s="202" t="s">
        <v>1286</v>
      </c>
      <c r="C44" s="202"/>
      <c r="D44" s="202"/>
      <c r="E44" s="202"/>
      <c r="F44" s="202"/>
      <c r="G44" s="202"/>
      <c r="H44" s="202"/>
      <c r="I44" s="202"/>
      <c r="J44" s="202"/>
      <c r="K44" s="97"/>
    </row>
    <row r="45" spans="1:11" ht="12.75" hidden="1" outlineLevel="1" x14ac:dyDescent="0.2">
      <c r="A45" s="97"/>
      <c r="B45" s="202"/>
      <c r="C45" s="202"/>
      <c r="D45" s="202"/>
      <c r="E45" s="202"/>
      <c r="F45" s="202"/>
      <c r="G45" s="202"/>
      <c r="H45" s="202"/>
      <c r="I45" s="202"/>
      <c r="J45" s="202"/>
      <c r="K45" s="97"/>
    </row>
    <row r="46" spans="1:11" ht="12.75" hidden="1" outlineLevel="1" x14ac:dyDescent="0.2">
      <c r="A46" s="97"/>
      <c r="B46" s="202"/>
      <c r="C46" s="202"/>
      <c r="D46" s="202"/>
      <c r="E46" s="202"/>
      <c r="F46" s="202"/>
      <c r="G46" s="202"/>
      <c r="H46" s="202"/>
      <c r="I46" s="202"/>
      <c r="J46" s="202"/>
      <c r="K46" s="97"/>
    </row>
    <row r="47" spans="1:11" ht="12.75" hidden="1" outlineLevel="1" x14ac:dyDescent="0.2">
      <c r="A47" s="97"/>
      <c r="B47" s="202"/>
      <c r="C47" s="202"/>
      <c r="D47" s="202"/>
      <c r="E47" s="202"/>
      <c r="F47" s="202"/>
      <c r="G47" s="202"/>
      <c r="H47" s="202"/>
      <c r="I47" s="202"/>
      <c r="J47" s="202"/>
      <c r="K47" s="97"/>
    </row>
    <row r="48" spans="1:11" ht="12.75" hidden="1" outlineLevel="1" x14ac:dyDescent="0.2">
      <c r="A48" s="97"/>
      <c r="B48" s="202"/>
      <c r="C48" s="202"/>
      <c r="D48" s="202"/>
      <c r="E48" s="202"/>
      <c r="F48" s="202"/>
      <c r="G48" s="202"/>
      <c r="H48" s="202"/>
      <c r="I48" s="202"/>
      <c r="J48" s="202"/>
      <c r="K48" s="97"/>
    </row>
    <row r="49" spans="1:11" ht="12.75" hidden="1" outlineLevel="1" x14ac:dyDescent="0.2">
      <c r="A49" s="97"/>
      <c r="B49" s="202"/>
      <c r="C49" s="202"/>
      <c r="D49" s="202"/>
      <c r="E49" s="202"/>
      <c r="F49" s="202"/>
      <c r="G49" s="202"/>
      <c r="H49" s="202"/>
      <c r="I49" s="202"/>
      <c r="J49" s="202"/>
      <c r="K49" s="97"/>
    </row>
    <row r="50" spans="1:11" ht="12.75" hidden="1" outlineLevel="1" x14ac:dyDescent="0.2">
      <c r="A50" s="97"/>
      <c r="B50" s="202"/>
      <c r="C50" s="202"/>
      <c r="D50" s="202"/>
      <c r="E50" s="202"/>
      <c r="F50" s="202"/>
      <c r="G50" s="202"/>
      <c r="H50" s="202"/>
      <c r="I50" s="202"/>
      <c r="J50" s="202"/>
      <c r="K50" s="97"/>
    </row>
    <row r="51" spans="1:11" ht="12.75" hidden="1" outlineLevel="1" x14ac:dyDescent="0.2">
      <c r="A51" s="97"/>
      <c r="B51" s="202"/>
      <c r="C51" s="202"/>
      <c r="D51" s="202"/>
      <c r="E51" s="202"/>
      <c r="F51" s="202"/>
      <c r="G51" s="202"/>
      <c r="H51" s="202"/>
      <c r="I51" s="202"/>
      <c r="J51" s="202"/>
      <c r="K51" s="97"/>
    </row>
    <row r="52" spans="1:11" ht="12.75" hidden="1" outlineLevel="1" x14ac:dyDescent="0.2">
      <c r="A52" s="97"/>
      <c r="B52" s="202"/>
      <c r="C52" s="202"/>
      <c r="D52" s="202"/>
      <c r="E52" s="202"/>
      <c r="F52" s="202"/>
      <c r="G52" s="202"/>
      <c r="H52" s="202"/>
      <c r="I52" s="202"/>
      <c r="J52" s="202"/>
      <c r="K52" s="97"/>
    </row>
    <row r="53" spans="1:11" ht="12.75" hidden="1" outlineLevel="1" x14ac:dyDescent="0.2">
      <c r="A53" s="97"/>
      <c r="B53" s="202"/>
      <c r="C53" s="202"/>
      <c r="D53" s="202"/>
      <c r="E53" s="202"/>
      <c r="F53" s="202"/>
      <c r="G53" s="202"/>
      <c r="H53" s="202"/>
      <c r="I53" s="202"/>
      <c r="J53" s="202"/>
      <c r="K53" s="97"/>
    </row>
    <row r="54" spans="1:11" ht="12.75" hidden="1" outlineLevel="1" x14ac:dyDescent="0.2">
      <c r="A54" s="97"/>
      <c r="B54" s="202"/>
      <c r="C54" s="202"/>
      <c r="D54" s="202"/>
      <c r="E54" s="202"/>
      <c r="F54" s="202"/>
      <c r="G54" s="202"/>
      <c r="H54" s="202"/>
      <c r="I54" s="202"/>
      <c r="J54" s="202"/>
      <c r="K54" s="97"/>
    </row>
    <row r="55" spans="1:11" ht="12.75" hidden="1" outlineLevel="1" x14ac:dyDescent="0.2">
      <c r="A55" s="97"/>
      <c r="B55" s="202"/>
      <c r="C55" s="202"/>
      <c r="D55" s="202"/>
      <c r="E55" s="202"/>
      <c r="F55" s="202"/>
      <c r="G55" s="202"/>
      <c r="H55" s="202"/>
      <c r="I55" s="202"/>
      <c r="J55" s="202"/>
      <c r="K55" s="97"/>
    </row>
    <row r="56" spans="1:11" s="33" customFormat="1" hidden="1" outlineLevel="1" x14ac:dyDescent="0.25">
      <c r="A56" s="96"/>
      <c r="B56" s="108"/>
      <c r="K56" s="96"/>
    </row>
    <row r="57" spans="1:11" s="33" customFormat="1" collapsed="1" x14ac:dyDescent="0.25">
      <c r="A57" s="96"/>
      <c r="B57" s="108"/>
      <c r="K57" s="96"/>
    </row>
    <row r="58" spans="1:11" s="33" customFormat="1" x14ac:dyDescent="0.25">
      <c r="A58" s="96"/>
      <c r="B58" s="161" t="s">
        <v>679</v>
      </c>
      <c r="C58" s="162"/>
      <c r="D58" s="162"/>
      <c r="E58" s="162"/>
      <c r="F58" s="162"/>
      <c r="G58" s="162"/>
      <c r="H58" s="162"/>
      <c r="I58" s="162"/>
      <c r="J58" s="162"/>
      <c r="K58" s="96"/>
    </row>
    <row r="59" spans="1:11" s="33" customFormat="1" hidden="1" outlineLevel="1" x14ac:dyDescent="0.25">
      <c r="A59" s="96"/>
      <c r="B59" s="108"/>
      <c r="K59" s="96"/>
    </row>
    <row r="60" spans="1:11" ht="12.75" hidden="1" outlineLevel="1" x14ac:dyDescent="0.2">
      <c r="A60" s="97"/>
      <c r="B60" s="50" t="s">
        <v>134</v>
      </c>
      <c r="K60" s="97"/>
    </row>
    <row r="61" spans="1:11" ht="12.75" hidden="1" outlineLevel="1" x14ac:dyDescent="0.2">
      <c r="A61" s="97"/>
      <c r="B61" s="50" t="s">
        <v>135</v>
      </c>
      <c r="K61" s="97"/>
    </row>
    <row r="62" spans="1:11" ht="12.75" hidden="1" outlineLevel="1" x14ac:dyDescent="0.2">
      <c r="A62" s="97"/>
      <c r="B62" s="202" t="s">
        <v>1287</v>
      </c>
      <c r="C62" s="202"/>
      <c r="D62" s="202"/>
      <c r="E62" s="202"/>
      <c r="F62" s="202"/>
      <c r="G62" s="202"/>
      <c r="H62" s="202"/>
      <c r="I62" s="202"/>
      <c r="J62" s="202"/>
      <c r="K62" s="97"/>
    </row>
    <row r="63" spans="1:11" ht="12.75" hidden="1" outlineLevel="1" x14ac:dyDescent="0.2">
      <c r="A63" s="97"/>
      <c r="B63" s="202"/>
      <c r="C63" s="202"/>
      <c r="D63" s="202"/>
      <c r="E63" s="202"/>
      <c r="F63" s="202"/>
      <c r="G63" s="202"/>
      <c r="H63" s="202"/>
      <c r="I63" s="202"/>
      <c r="J63" s="202"/>
      <c r="K63" s="97"/>
    </row>
    <row r="64" spans="1:11" ht="12.75" hidden="1" outlineLevel="1" x14ac:dyDescent="0.2">
      <c r="A64" s="97"/>
      <c r="B64" s="202"/>
      <c r="C64" s="202"/>
      <c r="D64" s="202"/>
      <c r="E64" s="202"/>
      <c r="F64" s="202"/>
      <c r="G64" s="202"/>
      <c r="H64" s="202"/>
      <c r="I64" s="202"/>
      <c r="J64" s="202"/>
      <c r="K64" s="97"/>
    </row>
    <row r="65" spans="1:11" ht="12.75" hidden="1" outlineLevel="1" x14ac:dyDescent="0.2">
      <c r="A65" s="97"/>
      <c r="B65" s="202"/>
      <c r="C65" s="202"/>
      <c r="D65" s="202"/>
      <c r="E65" s="202"/>
      <c r="F65" s="202"/>
      <c r="G65" s="202"/>
      <c r="H65" s="202"/>
      <c r="I65" s="202"/>
      <c r="J65" s="202"/>
      <c r="K65" s="97"/>
    </row>
    <row r="66" spans="1:11" ht="12.75" hidden="1" outlineLevel="1" x14ac:dyDescent="0.2">
      <c r="A66" s="97"/>
      <c r="B66" s="202"/>
      <c r="C66" s="202"/>
      <c r="D66" s="202"/>
      <c r="E66" s="202"/>
      <c r="F66" s="202"/>
      <c r="G66" s="202"/>
      <c r="H66" s="202"/>
      <c r="I66" s="202"/>
      <c r="J66" s="202"/>
      <c r="K66" s="97"/>
    </row>
    <row r="67" spans="1:11" ht="12.75" hidden="1" outlineLevel="1" x14ac:dyDescent="0.2">
      <c r="A67" s="97"/>
      <c r="B67" s="202"/>
      <c r="C67" s="202"/>
      <c r="D67" s="202"/>
      <c r="E67" s="202"/>
      <c r="F67" s="202"/>
      <c r="G67" s="202"/>
      <c r="H67" s="202"/>
      <c r="I67" s="202"/>
      <c r="J67" s="202"/>
      <c r="K67" s="97"/>
    </row>
    <row r="68" spans="1:11" ht="12.75" hidden="1" outlineLevel="1" x14ac:dyDescent="0.2">
      <c r="A68" s="97"/>
      <c r="B68" s="202"/>
      <c r="C68" s="202"/>
      <c r="D68" s="202"/>
      <c r="E68" s="202"/>
      <c r="F68" s="202"/>
      <c r="G68" s="202"/>
      <c r="H68" s="202"/>
      <c r="I68" s="202"/>
      <c r="J68" s="202"/>
      <c r="K68" s="97"/>
    </row>
    <row r="69" spans="1:11" ht="12.75" hidden="1" outlineLevel="1" x14ac:dyDescent="0.2">
      <c r="A69" s="97"/>
      <c r="B69" s="202"/>
      <c r="C69" s="202"/>
      <c r="D69" s="202"/>
      <c r="E69" s="202"/>
      <c r="F69" s="202"/>
      <c r="G69" s="202"/>
      <c r="H69" s="202"/>
      <c r="I69" s="202"/>
      <c r="J69" s="202"/>
      <c r="K69" s="97"/>
    </row>
    <row r="70" spans="1:11" ht="12.75" hidden="1" outlineLevel="1" x14ac:dyDescent="0.2">
      <c r="A70" s="97"/>
      <c r="B70" s="202"/>
      <c r="C70" s="202"/>
      <c r="D70" s="202"/>
      <c r="E70" s="202"/>
      <c r="F70" s="202"/>
      <c r="G70" s="202"/>
      <c r="H70" s="202"/>
      <c r="I70" s="202"/>
      <c r="J70" s="202"/>
      <c r="K70" s="97"/>
    </row>
    <row r="71" spans="1:11" ht="12.75" hidden="1" outlineLevel="1" x14ac:dyDescent="0.2">
      <c r="A71" s="97"/>
      <c r="B71" s="202"/>
      <c r="C71" s="202"/>
      <c r="D71" s="202"/>
      <c r="E71" s="202"/>
      <c r="F71" s="202"/>
      <c r="G71" s="202"/>
      <c r="H71" s="202"/>
      <c r="I71" s="202"/>
      <c r="J71" s="202"/>
      <c r="K71" s="97"/>
    </row>
    <row r="72" spans="1:11" ht="12.75" hidden="1" outlineLevel="1" x14ac:dyDescent="0.2">
      <c r="A72" s="97"/>
      <c r="B72" s="202"/>
      <c r="C72" s="202"/>
      <c r="D72" s="202"/>
      <c r="E72" s="202"/>
      <c r="F72" s="202"/>
      <c r="G72" s="202"/>
      <c r="H72" s="202"/>
      <c r="I72" s="202"/>
      <c r="J72" s="202"/>
      <c r="K72" s="97"/>
    </row>
    <row r="73" spans="1:11" ht="12.75" hidden="1" outlineLevel="1" x14ac:dyDescent="0.2">
      <c r="A73" s="97"/>
      <c r="B73" s="202"/>
      <c r="C73" s="202"/>
      <c r="D73" s="202"/>
      <c r="E73" s="202"/>
      <c r="F73" s="202"/>
      <c r="G73" s="202"/>
      <c r="H73" s="202"/>
      <c r="I73" s="202"/>
      <c r="J73" s="202"/>
      <c r="K73" s="97"/>
    </row>
    <row r="74" spans="1:11" ht="12.75" hidden="1" outlineLevel="1" x14ac:dyDescent="0.2">
      <c r="A74" s="97"/>
      <c r="B74" s="202"/>
      <c r="C74" s="202"/>
      <c r="D74" s="202"/>
      <c r="E74" s="202"/>
      <c r="F74" s="202"/>
      <c r="G74" s="202"/>
      <c r="H74" s="202"/>
      <c r="I74" s="202"/>
      <c r="J74" s="202"/>
      <c r="K74" s="97"/>
    </row>
    <row r="75" spans="1:11" ht="12.75" hidden="1" outlineLevel="1" x14ac:dyDescent="0.2">
      <c r="A75" s="97"/>
      <c r="B75" s="202"/>
      <c r="C75" s="202"/>
      <c r="D75" s="202"/>
      <c r="E75" s="202"/>
      <c r="F75" s="202"/>
      <c r="G75" s="202"/>
      <c r="H75" s="202"/>
      <c r="I75" s="202"/>
      <c r="J75" s="202"/>
      <c r="K75" s="97"/>
    </row>
    <row r="76" spans="1:11" ht="12.75" hidden="1" outlineLevel="1" x14ac:dyDescent="0.2">
      <c r="A76" s="97"/>
      <c r="B76" s="50"/>
      <c r="K76" s="97"/>
    </row>
    <row r="77" spans="1:11" ht="25.5" hidden="1" outlineLevel="1" x14ac:dyDescent="0.2">
      <c r="A77" s="97"/>
      <c r="B77" s="45" t="s">
        <v>1288</v>
      </c>
      <c r="C77" s="45">
        <v>2021</v>
      </c>
      <c r="D77" s="45">
        <v>2020</v>
      </c>
      <c r="E77" s="99"/>
      <c r="F77" s="99"/>
      <c r="G77" s="99"/>
      <c r="H77" s="99"/>
      <c r="I77" s="99"/>
      <c r="J77" s="99"/>
      <c r="K77" s="97"/>
    </row>
    <row r="78" spans="1:11" ht="15" hidden="1" customHeight="1" outlineLevel="1" x14ac:dyDescent="0.2">
      <c r="A78" s="97"/>
      <c r="B78" s="200" t="s">
        <v>1289</v>
      </c>
      <c r="C78" s="200"/>
      <c r="D78" s="200"/>
      <c r="E78" s="99"/>
      <c r="F78" s="99"/>
      <c r="G78" s="99"/>
      <c r="H78" s="99"/>
      <c r="I78" s="99"/>
      <c r="J78" s="99"/>
      <c r="K78" s="97"/>
    </row>
    <row r="79" spans="1:11" ht="12.75" hidden="1" outlineLevel="1" x14ac:dyDescent="0.2">
      <c r="A79" s="97"/>
      <c r="B79" s="46" t="s">
        <v>1290</v>
      </c>
      <c r="C79" s="46">
        <v>0</v>
      </c>
      <c r="D79" s="46">
        <v>0</v>
      </c>
      <c r="E79" s="99"/>
      <c r="F79" s="99"/>
      <c r="G79" s="99"/>
      <c r="H79" s="99"/>
      <c r="I79" s="99"/>
      <c r="J79" s="99"/>
      <c r="K79" s="97"/>
    </row>
    <row r="80" spans="1:11" ht="12.75" hidden="1" outlineLevel="1" x14ac:dyDescent="0.2">
      <c r="A80" s="97"/>
      <c r="B80" s="46" t="s">
        <v>1291</v>
      </c>
      <c r="C80" s="82" t="s">
        <v>547</v>
      </c>
      <c r="D80" s="82" t="s">
        <v>547</v>
      </c>
      <c r="E80" s="99"/>
      <c r="F80" s="99"/>
      <c r="G80" s="99"/>
      <c r="H80" s="99"/>
      <c r="I80" s="99"/>
      <c r="J80" s="99"/>
      <c r="K80" s="97"/>
    </row>
    <row r="81" spans="1:11" ht="12.75" hidden="1" outlineLevel="1" x14ac:dyDescent="0.2">
      <c r="A81" s="97"/>
      <c r="B81" s="201" t="s">
        <v>1292</v>
      </c>
      <c r="C81" s="201"/>
      <c r="D81" s="201"/>
      <c r="E81" s="99"/>
      <c r="F81" s="99"/>
      <c r="G81" s="99"/>
      <c r="H81" s="99"/>
      <c r="I81" s="99"/>
      <c r="J81" s="99"/>
      <c r="K81" s="97"/>
    </row>
    <row r="82" spans="1:11" ht="12.75" hidden="1" outlineLevel="1" x14ac:dyDescent="0.2">
      <c r="A82" s="97"/>
      <c r="B82" s="46" t="s">
        <v>1293</v>
      </c>
      <c r="C82" s="46">
        <v>87</v>
      </c>
      <c r="D82" s="46">
        <v>121</v>
      </c>
      <c r="E82" s="99"/>
      <c r="F82" s="99"/>
      <c r="G82" s="99"/>
      <c r="H82" s="99"/>
      <c r="I82" s="99"/>
      <c r="J82" s="99"/>
      <c r="K82" s="97"/>
    </row>
    <row r="83" spans="1:11" ht="12.75" hidden="1" outlineLevel="1" x14ac:dyDescent="0.2">
      <c r="A83" s="97"/>
      <c r="B83" s="46" t="s">
        <v>1294</v>
      </c>
      <c r="C83" s="82" t="s">
        <v>1307</v>
      </c>
      <c r="D83" s="82" t="s">
        <v>546</v>
      </c>
      <c r="E83" s="99"/>
      <c r="F83" s="99"/>
      <c r="G83" s="99"/>
      <c r="H83" s="99"/>
      <c r="I83" s="99"/>
      <c r="J83" s="99"/>
      <c r="K83" s="97"/>
    </row>
    <row r="84" spans="1:11" ht="12.75" hidden="1" outlineLevel="1" x14ac:dyDescent="0.2">
      <c r="A84" s="97"/>
      <c r="B84" s="46" t="s">
        <v>1295</v>
      </c>
      <c r="C84" s="100">
        <v>1</v>
      </c>
      <c r="D84" s="100">
        <v>2</v>
      </c>
      <c r="E84" s="99"/>
      <c r="F84" s="99"/>
      <c r="G84" s="99"/>
      <c r="H84" s="99"/>
      <c r="I84" s="99"/>
      <c r="J84" s="99"/>
      <c r="K84" s="97"/>
    </row>
    <row r="85" spans="1:11" ht="12.75" hidden="1" outlineLevel="1" x14ac:dyDescent="0.2">
      <c r="A85" s="97"/>
      <c r="B85" s="46" t="s">
        <v>1296</v>
      </c>
      <c r="C85" s="82" t="s">
        <v>1128</v>
      </c>
      <c r="D85" s="82" t="s">
        <v>546</v>
      </c>
      <c r="E85" s="99"/>
      <c r="F85" s="99"/>
      <c r="G85" s="99"/>
      <c r="H85" s="99"/>
      <c r="I85" s="99"/>
      <c r="J85" s="99"/>
      <c r="K85" s="97"/>
    </row>
    <row r="86" spans="1:11" ht="12.75" hidden="1" outlineLevel="1" x14ac:dyDescent="0.2">
      <c r="A86" s="97"/>
      <c r="B86" s="201" t="s">
        <v>1072</v>
      </c>
      <c r="C86" s="201"/>
      <c r="D86" s="201"/>
      <c r="E86" s="99"/>
      <c r="F86" s="99"/>
      <c r="G86" s="99"/>
      <c r="H86" s="99"/>
      <c r="I86" s="99"/>
      <c r="J86" s="99"/>
      <c r="K86" s="97"/>
    </row>
    <row r="87" spans="1:11" ht="12.75" hidden="1" outlineLevel="1" x14ac:dyDescent="0.2">
      <c r="A87" s="97"/>
      <c r="B87" s="46" t="s">
        <v>1297</v>
      </c>
      <c r="C87" s="46">
        <v>3</v>
      </c>
      <c r="D87" s="46">
        <v>3</v>
      </c>
      <c r="E87" s="99"/>
      <c r="F87" s="99"/>
      <c r="G87" s="99"/>
      <c r="H87" s="99"/>
      <c r="I87" s="99"/>
      <c r="J87" s="99"/>
      <c r="K87" s="97"/>
    </row>
    <row r="88" spans="1:11" ht="12.75" hidden="1" outlineLevel="1" x14ac:dyDescent="0.2">
      <c r="A88" s="97"/>
      <c r="B88" s="46" t="s">
        <v>1298</v>
      </c>
      <c r="C88" s="82" t="s">
        <v>1308</v>
      </c>
      <c r="D88" s="82" t="s">
        <v>546</v>
      </c>
      <c r="E88" s="99"/>
      <c r="F88" s="99"/>
      <c r="G88" s="99"/>
      <c r="H88" s="99"/>
      <c r="I88" s="99"/>
      <c r="J88" s="99"/>
      <c r="K88" s="97"/>
    </row>
    <row r="89" spans="1:11" ht="12.75" hidden="1" outlineLevel="1" x14ac:dyDescent="0.2">
      <c r="A89" s="97"/>
      <c r="B89" s="201" t="s">
        <v>1299</v>
      </c>
      <c r="C89" s="201"/>
      <c r="D89" s="201"/>
      <c r="E89" s="99"/>
      <c r="F89" s="99"/>
      <c r="G89" s="99"/>
      <c r="H89" s="99"/>
      <c r="I89" s="99"/>
      <c r="J89" s="99"/>
      <c r="K89" s="97"/>
    </row>
    <row r="90" spans="1:11" ht="12.75" hidden="1" outlineLevel="1" x14ac:dyDescent="0.2">
      <c r="A90" s="97"/>
      <c r="B90" s="46" t="s">
        <v>1300</v>
      </c>
      <c r="C90" s="100">
        <v>29</v>
      </c>
      <c r="D90" s="46">
        <v>35</v>
      </c>
      <c r="E90" s="99"/>
      <c r="F90" s="99"/>
      <c r="G90" s="99"/>
      <c r="H90" s="99"/>
      <c r="I90" s="99"/>
      <c r="J90" s="99"/>
      <c r="K90" s="97"/>
    </row>
    <row r="91" spans="1:11" ht="12.75" hidden="1" outlineLevel="1" x14ac:dyDescent="0.2">
      <c r="A91" s="97"/>
      <c r="B91" s="46" t="s">
        <v>1301</v>
      </c>
      <c r="C91" s="82" t="s">
        <v>1309</v>
      </c>
      <c r="D91" s="82" t="s">
        <v>546</v>
      </c>
      <c r="E91" s="99"/>
      <c r="F91" s="99"/>
      <c r="G91" s="99"/>
      <c r="H91" s="99"/>
      <c r="I91" s="99"/>
      <c r="J91" s="99"/>
      <c r="K91" s="97"/>
    </row>
    <row r="92" spans="1:11" ht="12.75" hidden="1" outlineLevel="1" x14ac:dyDescent="0.2">
      <c r="A92" s="97"/>
      <c r="B92" s="201" t="s">
        <v>1074</v>
      </c>
      <c r="C92" s="201"/>
      <c r="D92" s="201"/>
      <c r="E92" s="99"/>
      <c r="F92" s="99"/>
      <c r="G92" s="99"/>
      <c r="H92" s="99"/>
      <c r="I92" s="99"/>
      <c r="J92" s="99"/>
      <c r="K92" s="97"/>
    </row>
    <row r="93" spans="1:11" ht="12.75" hidden="1" outlineLevel="1" x14ac:dyDescent="0.2">
      <c r="A93" s="97"/>
      <c r="B93" s="46" t="s">
        <v>1302</v>
      </c>
      <c r="C93" s="100">
        <v>22</v>
      </c>
      <c r="D93" s="46">
        <v>37</v>
      </c>
      <c r="E93" s="99"/>
      <c r="F93" s="99"/>
      <c r="G93" s="99"/>
      <c r="H93" s="99"/>
      <c r="I93" s="99"/>
      <c r="J93" s="99"/>
      <c r="K93" s="97"/>
    </row>
    <row r="94" spans="1:11" ht="12.75" hidden="1" outlineLevel="1" x14ac:dyDescent="0.2">
      <c r="A94" s="97"/>
      <c r="B94" s="46" t="s">
        <v>1303</v>
      </c>
      <c r="C94" s="82" t="s">
        <v>1308</v>
      </c>
      <c r="D94" s="82" t="s">
        <v>546</v>
      </c>
      <c r="E94" s="99"/>
      <c r="F94" s="99"/>
      <c r="G94" s="99"/>
      <c r="H94" s="99"/>
      <c r="I94" s="99"/>
      <c r="J94" s="99"/>
      <c r="K94" s="97"/>
    </row>
    <row r="95" spans="1:11" ht="12.75" hidden="1" outlineLevel="1" x14ac:dyDescent="0.2">
      <c r="A95" s="97"/>
      <c r="B95" s="201" t="s">
        <v>1075</v>
      </c>
      <c r="C95" s="201"/>
      <c r="D95" s="201"/>
      <c r="E95" s="99"/>
      <c r="F95" s="99"/>
      <c r="G95" s="99"/>
      <c r="H95" s="99"/>
      <c r="I95" s="99"/>
      <c r="J95" s="99"/>
      <c r="K95" s="97"/>
    </row>
    <row r="96" spans="1:11" ht="12.75" hidden="1" outlineLevel="1" x14ac:dyDescent="0.2">
      <c r="A96" s="97"/>
      <c r="B96" s="46" t="s">
        <v>1304</v>
      </c>
      <c r="C96" s="100">
        <v>34</v>
      </c>
      <c r="D96" s="100">
        <v>48</v>
      </c>
      <c r="E96" s="99"/>
      <c r="F96" s="99"/>
      <c r="G96" s="99"/>
      <c r="H96" s="99"/>
      <c r="I96" s="99"/>
      <c r="J96" s="99"/>
      <c r="K96" s="97"/>
    </row>
    <row r="97" spans="1:11" ht="12.75" hidden="1" outlineLevel="1" x14ac:dyDescent="0.2">
      <c r="A97" s="97"/>
      <c r="B97" s="46" t="s">
        <v>1305</v>
      </c>
      <c r="C97" s="82" t="s">
        <v>1306</v>
      </c>
      <c r="D97" s="82" t="s">
        <v>546</v>
      </c>
      <c r="E97" s="99"/>
      <c r="F97" s="99"/>
      <c r="G97" s="99"/>
      <c r="H97" s="99"/>
      <c r="I97" s="99"/>
      <c r="J97" s="99"/>
      <c r="K97" s="97"/>
    </row>
    <row r="98" spans="1:11" s="33" customFormat="1" hidden="1" outlineLevel="1" x14ac:dyDescent="0.25">
      <c r="A98" s="96"/>
      <c r="B98" s="108"/>
      <c r="K98" s="96"/>
    </row>
    <row r="99" spans="1:11" s="33" customFormat="1" collapsed="1" x14ac:dyDescent="0.25">
      <c r="A99" s="96"/>
      <c r="K99" s="96"/>
    </row>
    <row r="100" spans="1:11" s="33" customFormat="1" x14ac:dyDescent="0.25">
      <c r="A100" s="96"/>
      <c r="B100" s="161" t="s">
        <v>678</v>
      </c>
      <c r="C100" s="162"/>
      <c r="D100" s="162"/>
      <c r="E100" s="162"/>
      <c r="F100" s="162"/>
      <c r="G100" s="162"/>
      <c r="H100" s="162"/>
      <c r="I100" s="162"/>
      <c r="J100" s="162"/>
      <c r="K100" s="96"/>
    </row>
    <row r="101" spans="1:11" s="33" customFormat="1" hidden="1" outlineLevel="1" x14ac:dyDescent="0.25">
      <c r="A101" s="96"/>
      <c r="K101" s="96"/>
    </row>
    <row r="102" spans="1:11" ht="12.75" hidden="1" outlineLevel="1" x14ac:dyDescent="0.2">
      <c r="A102" s="97"/>
      <c r="B102" s="50" t="s">
        <v>136</v>
      </c>
      <c r="K102" s="97"/>
    </row>
    <row r="103" spans="1:11" ht="12.75" hidden="1" outlineLevel="1" x14ac:dyDescent="0.2">
      <c r="A103" s="97"/>
      <c r="B103" s="50" t="s">
        <v>137</v>
      </c>
      <c r="K103" s="97"/>
    </row>
    <row r="104" spans="1:11" ht="12.75" hidden="1" outlineLevel="1" x14ac:dyDescent="0.2">
      <c r="A104" s="97"/>
      <c r="B104" s="203" t="s">
        <v>1310</v>
      </c>
      <c r="C104" s="203"/>
      <c r="D104" s="203"/>
      <c r="E104" s="203"/>
      <c r="F104" s="203"/>
      <c r="G104" s="203"/>
      <c r="H104" s="203"/>
      <c r="I104" s="203"/>
      <c r="J104" s="203"/>
      <c r="K104" s="97"/>
    </row>
    <row r="105" spans="1:11" ht="12.75" hidden="1" outlineLevel="1" x14ac:dyDescent="0.2">
      <c r="A105" s="97"/>
      <c r="B105" s="203"/>
      <c r="C105" s="203"/>
      <c r="D105" s="203"/>
      <c r="E105" s="203"/>
      <c r="F105" s="203"/>
      <c r="G105" s="203"/>
      <c r="H105" s="203"/>
      <c r="I105" s="203"/>
      <c r="J105" s="203"/>
      <c r="K105" s="97"/>
    </row>
    <row r="106" spans="1:11" ht="12.75" hidden="1" outlineLevel="1" x14ac:dyDescent="0.2">
      <c r="A106" s="97"/>
      <c r="B106" s="203"/>
      <c r="C106" s="203"/>
      <c r="D106" s="203"/>
      <c r="E106" s="203"/>
      <c r="F106" s="203"/>
      <c r="G106" s="203"/>
      <c r="H106" s="203"/>
      <c r="I106" s="203"/>
      <c r="J106" s="203"/>
      <c r="K106" s="97"/>
    </row>
    <row r="107" spans="1:11" ht="12.75" hidden="1" outlineLevel="1" x14ac:dyDescent="0.2">
      <c r="A107" s="97"/>
      <c r="B107" s="203"/>
      <c r="C107" s="203"/>
      <c r="D107" s="203"/>
      <c r="E107" s="203"/>
      <c r="F107" s="203"/>
      <c r="G107" s="203"/>
      <c r="H107" s="203"/>
      <c r="I107" s="203"/>
      <c r="J107" s="203"/>
      <c r="K107" s="97"/>
    </row>
    <row r="108" spans="1:11" ht="12.75" hidden="1" outlineLevel="1" x14ac:dyDescent="0.2">
      <c r="A108" s="97"/>
      <c r="B108" s="203"/>
      <c r="C108" s="203"/>
      <c r="D108" s="203"/>
      <c r="E108" s="203"/>
      <c r="F108" s="203"/>
      <c r="G108" s="203"/>
      <c r="H108" s="203"/>
      <c r="I108" s="203"/>
      <c r="J108" s="203"/>
      <c r="K108" s="97"/>
    </row>
    <row r="109" spans="1:11" ht="12.75" hidden="1" outlineLevel="1" x14ac:dyDescent="0.2">
      <c r="A109" s="97"/>
      <c r="B109" s="203"/>
      <c r="C109" s="203"/>
      <c r="D109" s="203"/>
      <c r="E109" s="203"/>
      <c r="F109" s="203"/>
      <c r="G109" s="203"/>
      <c r="H109" s="203"/>
      <c r="I109" s="203"/>
      <c r="J109" s="203"/>
      <c r="K109" s="97"/>
    </row>
    <row r="110" spans="1:11" ht="12.75" hidden="1" outlineLevel="1" x14ac:dyDescent="0.2">
      <c r="A110" s="97"/>
      <c r="B110" s="203"/>
      <c r="C110" s="203"/>
      <c r="D110" s="203"/>
      <c r="E110" s="203"/>
      <c r="F110" s="203"/>
      <c r="G110" s="203"/>
      <c r="H110" s="203"/>
      <c r="I110" s="203"/>
      <c r="J110" s="203"/>
      <c r="K110" s="97"/>
    </row>
    <row r="111" spans="1:11" ht="12.75" hidden="1" outlineLevel="1" x14ac:dyDescent="0.2">
      <c r="A111" s="97"/>
      <c r="B111" s="203"/>
      <c r="C111" s="203"/>
      <c r="D111" s="203"/>
      <c r="E111" s="203"/>
      <c r="F111" s="203"/>
      <c r="G111" s="203"/>
      <c r="H111" s="203"/>
      <c r="I111" s="203"/>
      <c r="J111" s="203"/>
      <c r="K111" s="97"/>
    </row>
    <row r="112" spans="1:11" ht="12.75" hidden="1" outlineLevel="1" x14ac:dyDescent="0.2">
      <c r="A112" s="97"/>
      <c r="B112" s="203"/>
      <c r="C112" s="203"/>
      <c r="D112" s="203"/>
      <c r="E112" s="203"/>
      <c r="F112" s="203"/>
      <c r="G112" s="203"/>
      <c r="H112" s="203"/>
      <c r="I112" s="203"/>
      <c r="J112" s="203"/>
      <c r="K112" s="97"/>
    </row>
    <row r="113" spans="1:12" ht="12.75" hidden="1" outlineLevel="1" x14ac:dyDescent="0.2">
      <c r="A113" s="97"/>
      <c r="B113" s="203"/>
      <c r="C113" s="203"/>
      <c r="D113" s="203"/>
      <c r="E113" s="203"/>
      <c r="F113" s="203"/>
      <c r="G113" s="203"/>
      <c r="H113" s="203"/>
      <c r="I113" s="203"/>
      <c r="J113" s="203"/>
      <c r="K113" s="97"/>
    </row>
    <row r="114" spans="1:12" ht="12.75" hidden="1" outlineLevel="1" x14ac:dyDescent="0.2">
      <c r="A114" s="97"/>
      <c r="B114" s="203"/>
      <c r="C114" s="203"/>
      <c r="D114" s="203"/>
      <c r="E114" s="203"/>
      <c r="F114" s="203"/>
      <c r="G114" s="203"/>
      <c r="H114" s="203"/>
      <c r="I114" s="203"/>
      <c r="J114" s="203"/>
      <c r="K114" s="97"/>
    </row>
    <row r="115" spans="1:12" ht="12.75" hidden="1" outlineLevel="1" x14ac:dyDescent="0.2">
      <c r="A115" s="97"/>
      <c r="B115" s="203"/>
      <c r="C115" s="203"/>
      <c r="D115" s="203"/>
      <c r="E115" s="203"/>
      <c r="F115" s="203"/>
      <c r="G115" s="203"/>
      <c r="H115" s="203"/>
      <c r="I115" s="203"/>
      <c r="J115" s="203"/>
      <c r="K115" s="97"/>
    </row>
    <row r="116" spans="1:12" ht="12.75" hidden="1" outlineLevel="1" x14ac:dyDescent="0.2">
      <c r="A116" s="97"/>
      <c r="B116" s="203"/>
      <c r="C116" s="203"/>
      <c r="D116" s="203"/>
      <c r="E116" s="203"/>
      <c r="F116" s="203"/>
      <c r="G116" s="203"/>
      <c r="H116" s="203"/>
      <c r="I116" s="203"/>
      <c r="J116" s="203"/>
      <c r="K116" s="97"/>
    </row>
    <row r="117" spans="1:12" ht="12.75" hidden="1" outlineLevel="1" x14ac:dyDescent="0.2">
      <c r="A117" s="97"/>
      <c r="B117" s="203"/>
      <c r="C117" s="203"/>
      <c r="D117" s="203"/>
      <c r="E117" s="203"/>
      <c r="F117" s="203"/>
      <c r="G117" s="203"/>
      <c r="H117" s="203"/>
      <c r="I117" s="203"/>
      <c r="J117" s="203"/>
      <c r="K117" s="97"/>
    </row>
    <row r="118" spans="1:12" ht="12.75" hidden="1" outlineLevel="1" x14ac:dyDescent="0.2">
      <c r="A118" s="97"/>
      <c r="B118" s="203"/>
      <c r="C118" s="203"/>
      <c r="D118" s="203"/>
      <c r="E118" s="203"/>
      <c r="F118" s="203"/>
      <c r="G118" s="203"/>
      <c r="H118" s="203"/>
      <c r="I118" s="203"/>
      <c r="J118" s="203"/>
      <c r="K118" s="97"/>
    </row>
    <row r="119" spans="1:12" ht="12.75" hidden="1" outlineLevel="1" x14ac:dyDescent="0.2">
      <c r="A119" s="97"/>
      <c r="B119" s="203"/>
      <c r="C119" s="203"/>
      <c r="D119" s="203"/>
      <c r="E119" s="203"/>
      <c r="F119" s="203"/>
      <c r="G119" s="203"/>
      <c r="H119" s="203"/>
      <c r="I119" s="203"/>
      <c r="J119" s="203"/>
      <c r="K119" s="97"/>
    </row>
    <row r="120" spans="1:12" ht="12.75" hidden="1" outlineLevel="1" x14ac:dyDescent="0.2">
      <c r="A120" s="97"/>
      <c r="B120" s="203"/>
      <c r="C120" s="203"/>
      <c r="D120" s="203"/>
      <c r="E120" s="203"/>
      <c r="F120" s="203"/>
      <c r="G120" s="203"/>
      <c r="H120" s="203"/>
      <c r="I120" s="203"/>
      <c r="J120" s="203"/>
      <c r="K120" s="97"/>
    </row>
    <row r="121" spans="1:12" ht="12.75" hidden="1" outlineLevel="1" x14ac:dyDescent="0.2">
      <c r="A121" s="97"/>
      <c r="B121" s="203"/>
      <c r="C121" s="203"/>
      <c r="D121" s="203"/>
      <c r="E121" s="203"/>
      <c r="F121" s="203"/>
      <c r="G121" s="203"/>
      <c r="H121" s="203"/>
      <c r="I121" s="203"/>
      <c r="J121" s="203"/>
      <c r="K121" s="97"/>
    </row>
    <row r="122" spans="1:12" s="33" customFormat="1" hidden="1" outlineLevel="1" x14ac:dyDescent="0.25">
      <c r="A122" s="96"/>
      <c r="K122" s="96"/>
    </row>
    <row r="123" spans="1:12" s="33" customFormat="1" collapsed="1" x14ac:dyDescent="0.25">
      <c r="A123" s="96"/>
      <c r="K123" s="96"/>
    </row>
    <row r="124" spans="1:12" s="33" customFormat="1" x14ac:dyDescent="0.25">
      <c r="A124" s="96"/>
      <c r="B124" s="161" t="s">
        <v>677</v>
      </c>
      <c r="C124" s="162"/>
      <c r="D124" s="162"/>
      <c r="E124" s="162"/>
      <c r="F124" s="162"/>
      <c r="G124" s="162"/>
      <c r="H124" s="162"/>
      <c r="I124" s="162"/>
      <c r="J124" s="162"/>
      <c r="K124" s="96"/>
    </row>
    <row r="125" spans="1:12" s="33" customFormat="1" hidden="1" outlineLevel="1" x14ac:dyDescent="0.25">
      <c r="A125" s="96"/>
      <c r="K125" s="96"/>
    </row>
    <row r="126" spans="1:12" ht="12.75" hidden="1" outlineLevel="1" x14ac:dyDescent="0.2">
      <c r="A126" s="97"/>
      <c r="B126" s="50" t="s">
        <v>68</v>
      </c>
      <c r="K126" s="97"/>
    </row>
    <row r="127" spans="1:12" ht="12.75" hidden="1" outlineLevel="1" x14ac:dyDescent="0.2">
      <c r="A127" s="97"/>
      <c r="B127" s="52" t="s">
        <v>1311</v>
      </c>
      <c r="C127" s="45">
        <v>2021</v>
      </c>
      <c r="D127" s="45">
        <v>2020</v>
      </c>
      <c r="E127" s="45">
        <v>2019</v>
      </c>
      <c r="K127" s="97"/>
      <c r="L127" s="101"/>
    </row>
    <row r="128" spans="1:12" ht="12.75" hidden="1" outlineLevel="1" x14ac:dyDescent="0.2">
      <c r="A128" s="97"/>
      <c r="B128" s="46" t="s">
        <v>1312</v>
      </c>
      <c r="C128" s="102" t="s">
        <v>1317</v>
      </c>
      <c r="D128" s="102" t="s">
        <v>1318</v>
      </c>
      <c r="E128" s="102" t="s">
        <v>905</v>
      </c>
      <c r="K128" s="97"/>
      <c r="L128" s="101"/>
    </row>
    <row r="129" spans="1:12" ht="12.75" hidden="1" outlineLevel="1" x14ac:dyDescent="0.2">
      <c r="A129" s="97"/>
      <c r="B129" s="46" t="s">
        <v>1313</v>
      </c>
      <c r="C129" s="102">
        <v>142</v>
      </c>
      <c r="D129" s="102">
        <v>196</v>
      </c>
      <c r="E129" s="102" t="s">
        <v>905</v>
      </c>
      <c r="K129" s="97"/>
      <c r="L129" s="101"/>
    </row>
    <row r="130" spans="1:12" ht="12.75" hidden="1" outlineLevel="1" x14ac:dyDescent="0.2">
      <c r="A130" s="97"/>
      <c r="B130" s="46" t="s">
        <v>1314</v>
      </c>
      <c r="C130" s="102">
        <v>222</v>
      </c>
      <c r="D130" s="102">
        <v>244</v>
      </c>
      <c r="E130" s="102">
        <v>206</v>
      </c>
      <c r="K130" s="97"/>
      <c r="L130" s="101"/>
    </row>
    <row r="131" spans="1:12" ht="12.75" hidden="1" outlineLevel="1" x14ac:dyDescent="0.2">
      <c r="A131" s="97"/>
      <c r="B131" s="46" t="s">
        <v>1315</v>
      </c>
      <c r="C131" s="67" t="s">
        <v>620</v>
      </c>
      <c r="D131" s="67" t="s">
        <v>619</v>
      </c>
      <c r="E131" s="67" t="s">
        <v>514</v>
      </c>
      <c r="K131" s="97"/>
    </row>
    <row r="132" spans="1:12" ht="25.5" hidden="1" outlineLevel="1" x14ac:dyDescent="0.2">
      <c r="A132" s="97"/>
      <c r="B132" s="46" t="s">
        <v>1316</v>
      </c>
      <c r="C132" s="103">
        <v>0.91</v>
      </c>
      <c r="D132" s="103">
        <v>0.74</v>
      </c>
      <c r="E132" s="103">
        <v>0.95</v>
      </c>
      <c r="K132" s="97"/>
    </row>
    <row r="133" spans="1:12" ht="12.75" hidden="1" outlineLevel="1" x14ac:dyDescent="0.2">
      <c r="A133" s="97"/>
      <c r="K133" s="97"/>
    </row>
    <row r="134" spans="1:12" ht="12.75" hidden="1" outlineLevel="1" x14ac:dyDescent="0.2">
      <c r="A134" s="97"/>
      <c r="K134" s="97"/>
    </row>
    <row r="135" spans="1:12" ht="12.75" hidden="1" outlineLevel="1" x14ac:dyDescent="0.2">
      <c r="A135" s="97"/>
      <c r="B135" s="50" t="s">
        <v>70</v>
      </c>
      <c r="K135" s="97"/>
    </row>
    <row r="136" spans="1:12" ht="27" hidden="1" outlineLevel="1" x14ac:dyDescent="0.2">
      <c r="A136" s="97"/>
      <c r="B136" s="52" t="s">
        <v>1319</v>
      </c>
      <c r="C136" s="45">
        <v>2021</v>
      </c>
      <c r="D136" s="45">
        <v>2020</v>
      </c>
      <c r="E136" s="45">
        <v>2019</v>
      </c>
      <c r="G136" s="167" t="s">
        <v>1334</v>
      </c>
      <c r="H136" s="167"/>
      <c r="I136" s="167"/>
      <c r="J136" s="167"/>
      <c r="K136" s="97"/>
    </row>
    <row r="137" spans="1:12" ht="12.75" hidden="1" outlineLevel="1" x14ac:dyDescent="0.2">
      <c r="A137" s="97"/>
      <c r="B137" s="46" t="s">
        <v>1320</v>
      </c>
      <c r="C137" s="90">
        <v>121</v>
      </c>
      <c r="D137" s="90">
        <v>158</v>
      </c>
      <c r="E137" s="102" t="s">
        <v>905</v>
      </c>
      <c r="G137" s="167"/>
      <c r="H137" s="167"/>
      <c r="I137" s="167"/>
      <c r="J137" s="167"/>
      <c r="K137" s="97"/>
    </row>
    <row r="138" spans="1:12" ht="12.75" hidden="1" outlineLevel="1" x14ac:dyDescent="0.2">
      <c r="A138" s="97"/>
      <c r="B138" s="46" t="s">
        <v>1321</v>
      </c>
      <c r="C138" s="90">
        <v>56</v>
      </c>
      <c r="D138" s="90">
        <v>57</v>
      </c>
      <c r="E138" s="102" t="s">
        <v>905</v>
      </c>
      <c r="G138" s="167"/>
      <c r="H138" s="167"/>
      <c r="I138" s="167"/>
      <c r="J138" s="167"/>
      <c r="K138" s="97"/>
    </row>
    <row r="139" spans="1:12" ht="25.5" hidden="1" outlineLevel="1" x14ac:dyDescent="0.2">
      <c r="A139" s="97"/>
      <c r="B139" s="104" t="s">
        <v>1322</v>
      </c>
      <c r="C139" s="105" t="s">
        <v>1323</v>
      </c>
      <c r="D139" s="105" t="s">
        <v>1324</v>
      </c>
      <c r="E139" s="105" t="s">
        <v>905</v>
      </c>
      <c r="G139" s="167"/>
      <c r="H139" s="167"/>
      <c r="I139" s="167"/>
      <c r="J139" s="167"/>
      <c r="K139" s="97"/>
    </row>
    <row r="140" spans="1:12" ht="12.75" hidden="1" outlineLevel="1" x14ac:dyDescent="0.2">
      <c r="A140" s="97"/>
      <c r="B140" s="172" t="s">
        <v>1325</v>
      </c>
      <c r="C140" s="173"/>
      <c r="D140" s="173"/>
      <c r="E140" s="174"/>
      <c r="G140" s="167"/>
      <c r="H140" s="167"/>
      <c r="I140" s="167"/>
      <c r="J140" s="167"/>
      <c r="K140" s="97"/>
    </row>
    <row r="141" spans="1:12" ht="12.75" hidden="1" outlineLevel="1" x14ac:dyDescent="0.2">
      <c r="A141" s="97"/>
      <c r="K141" s="97"/>
    </row>
    <row r="142" spans="1:12" ht="12.75" hidden="1" outlineLevel="1" x14ac:dyDescent="0.2">
      <c r="A142" s="97"/>
      <c r="K142" s="97"/>
    </row>
    <row r="143" spans="1:12" ht="12.75" hidden="1" outlineLevel="1" x14ac:dyDescent="0.2">
      <c r="A143" s="97"/>
      <c r="B143" s="50" t="s">
        <v>71</v>
      </c>
      <c r="K143" s="97"/>
    </row>
    <row r="144" spans="1:12" ht="25.5" hidden="1" outlineLevel="1" x14ac:dyDescent="0.2">
      <c r="A144" s="97"/>
      <c r="B144" s="52" t="s">
        <v>1326</v>
      </c>
      <c r="C144" s="45">
        <v>2021</v>
      </c>
      <c r="D144" s="45">
        <v>2020</v>
      </c>
      <c r="E144" s="45">
        <v>2019</v>
      </c>
      <c r="G144" s="167" t="s">
        <v>1335</v>
      </c>
      <c r="H144" s="167"/>
      <c r="I144" s="167"/>
      <c r="J144" s="167"/>
      <c r="K144" s="97"/>
    </row>
    <row r="145" spans="1:11" ht="27" hidden="1" outlineLevel="1" x14ac:dyDescent="0.2">
      <c r="A145" s="97"/>
      <c r="B145" s="46" t="s">
        <v>1332</v>
      </c>
      <c r="C145" s="90">
        <v>21</v>
      </c>
      <c r="D145" s="90">
        <v>36</v>
      </c>
      <c r="E145" s="102" t="s">
        <v>905</v>
      </c>
      <c r="G145" s="167"/>
      <c r="H145" s="167"/>
      <c r="I145" s="167"/>
      <c r="J145" s="167"/>
      <c r="K145" s="97"/>
    </row>
    <row r="146" spans="1:11" ht="12.75" hidden="1" outlineLevel="1" x14ac:dyDescent="0.2">
      <c r="A146" s="97"/>
      <c r="B146" s="46" t="s">
        <v>1327</v>
      </c>
      <c r="C146" s="70">
        <v>1</v>
      </c>
      <c r="D146" s="70">
        <v>1</v>
      </c>
      <c r="E146" s="102" t="s">
        <v>905</v>
      </c>
      <c r="G146" s="167"/>
      <c r="H146" s="167"/>
      <c r="I146" s="167"/>
      <c r="J146" s="167"/>
      <c r="K146" s="97"/>
    </row>
    <row r="147" spans="1:11" ht="12.75" hidden="1" outlineLevel="1" x14ac:dyDescent="0.2">
      <c r="A147" s="97"/>
      <c r="B147" s="46" t="s">
        <v>1328</v>
      </c>
      <c r="C147" s="90">
        <v>5</v>
      </c>
      <c r="D147" s="90">
        <v>4</v>
      </c>
      <c r="E147" s="105" t="s">
        <v>905</v>
      </c>
      <c r="G147" s="167"/>
      <c r="H147" s="167"/>
      <c r="I147" s="167"/>
      <c r="J147" s="167"/>
      <c r="K147" s="97"/>
    </row>
    <row r="148" spans="1:11" ht="12.75" hidden="1" outlineLevel="1" x14ac:dyDescent="0.2">
      <c r="A148" s="97"/>
      <c r="B148" s="46" t="s">
        <v>1329</v>
      </c>
      <c r="C148" s="70">
        <v>0.23809523809523808</v>
      </c>
      <c r="D148" s="70">
        <v>0.1111111111111111</v>
      </c>
      <c r="E148" s="102" t="s">
        <v>905</v>
      </c>
      <c r="G148" s="167"/>
      <c r="H148" s="167"/>
      <c r="I148" s="167"/>
      <c r="J148" s="167"/>
      <c r="K148" s="97"/>
    </row>
    <row r="149" spans="1:11" ht="25.5" hidden="1" outlineLevel="1" x14ac:dyDescent="0.2">
      <c r="A149" s="97"/>
      <c r="B149" s="46" t="s">
        <v>1330</v>
      </c>
      <c r="C149" s="90">
        <v>0</v>
      </c>
      <c r="D149" s="90">
        <v>0</v>
      </c>
      <c r="E149" s="102" t="s">
        <v>905</v>
      </c>
      <c r="G149" s="167"/>
      <c r="H149" s="167"/>
      <c r="I149" s="167"/>
      <c r="J149" s="167"/>
      <c r="K149" s="97"/>
    </row>
    <row r="150" spans="1:11" ht="25.5" hidden="1" outlineLevel="1" x14ac:dyDescent="0.2">
      <c r="A150" s="97"/>
      <c r="B150" s="46" t="s">
        <v>1331</v>
      </c>
      <c r="C150" s="70">
        <v>0</v>
      </c>
      <c r="D150" s="70">
        <v>0</v>
      </c>
      <c r="E150" s="105" t="s">
        <v>905</v>
      </c>
      <c r="G150" s="167"/>
      <c r="H150" s="167"/>
      <c r="I150" s="167"/>
      <c r="J150" s="167"/>
      <c r="K150" s="97"/>
    </row>
    <row r="151" spans="1:11" ht="12.75" hidden="1" outlineLevel="1" x14ac:dyDescent="0.2">
      <c r="A151" s="97"/>
      <c r="B151" s="184" t="s">
        <v>1333</v>
      </c>
      <c r="C151" s="184"/>
      <c r="D151" s="184"/>
      <c r="E151" s="184"/>
      <c r="G151" s="167"/>
      <c r="H151" s="167"/>
      <c r="I151" s="167"/>
      <c r="J151" s="167"/>
      <c r="K151" s="97"/>
    </row>
    <row r="152" spans="1:11" s="33" customFormat="1" hidden="1" outlineLevel="1" x14ac:dyDescent="0.25">
      <c r="A152" s="96"/>
      <c r="K152" s="96"/>
    </row>
    <row r="153" spans="1:11" s="33" customFormat="1" collapsed="1" x14ac:dyDescent="0.25">
      <c r="A153" s="96"/>
      <c r="K153" s="96"/>
    </row>
    <row r="154" spans="1:11" s="33" customFormat="1" x14ac:dyDescent="0.25">
      <c r="A154" s="96"/>
      <c r="K154" s="96"/>
    </row>
    <row r="155" spans="1:11" s="33" customFormat="1" x14ac:dyDescent="0.25">
      <c r="A155" s="96"/>
      <c r="K155" s="96"/>
    </row>
    <row r="156" spans="1:11" ht="12.75" x14ac:dyDescent="0.2">
      <c r="A156" s="97"/>
      <c r="K156" s="97"/>
    </row>
    <row r="166" spans="2:5" x14ac:dyDescent="0.25">
      <c r="B166" s="57"/>
      <c r="C166" s="57"/>
      <c r="D166" s="57"/>
      <c r="E166" s="57"/>
    </row>
    <row r="167" spans="2:5" x14ac:dyDescent="0.25">
      <c r="B167" s="110"/>
      <c r="C167" s="110">
        <v>2019</v>
      </c>
      <c r="D167" s="110">
        <v>2020</v>
      </c>
      <c r="E167" s="110">
        <v>2021</v>
      </c>
    </row>
    <row r="168" spans="2:5" ht="25.5" x14ac:dyDescent="0.25">
      <c r="B168" s="101" t="s">
        <v>69</v>
      </c>
      <c r="C168" s="107">
        <v>206</v>
      </c>
      <c r="D168" s="107">
        <v>244</v>
      </c>
      <c r="E168" s="107">
        <v>222</v>
      </c>
    </row>
    <row r="169" spans="2:5" x14ac:dyDescent="0.25">
      <c r="B169" s="57"/>
      <c r="C169" s="57"/>
      <c r="D169" s="57"/>
      <c r="E169" s="57"/>
    </row>
    <row r="170" spans="2:5" x14ac:dyDescent="0.25">
      <c r="B170" s="57"/>
      <c r="C170" s="57"/>
      <c r="D170" s="57"/>
      <c r="E170" s="57"/>
    </row>
    <row r="171" spans="2:5" x14ac:dyDescent="0.25">
      <c r="B171" s="57"/>
      <c r="C171" s="57"/>
      <c r="D171" s="57"/>
      <c r="E171" s="57"/>
    </row>
  </sheetData>
  <sheetProtection algorithmName="SHA-512" hashValue="CiivsfvBv9SbvQcwJDbEeSie3JAu6lZRDbQqWVQOG8fGslzFfmcxJCfPpQK2mGMNmXgoygbPojTvxpfEU8mfcA==" saltValue="QX7LpbZ68o+vzYZUEzQD3w==" spinCount="100000" sheet="1" formatCells="0" formatColumns="0" formatRows="0" insertColumns="0" insertRows="0" insertHyperlinks="0" deleteColumns="0" deleteRows="0" sort="0" autoFilter="0" pivotTables="0"/>
  <mergeCells count="22">
    <mergeCell ref="B89:D89"/>
    <mergeCell ref="B92:D92"/>
    <mergeCell ref="B95:D95"/>
    <mergeCell ref="B100:J100"/>
    <mergeCell ref="B104:J121"/>
    <mergeCell ref="B78:D78"/>
    <mergeCell ref="B81:D81"/>
    <mergeCell ref="B86:D86"/>
    <mergeCell ref="B6:J6"/>
    <mergeCell ref="B10:J10"/>
    <mergeCell ref="B21:J21"/>
    <mergeCell ref="B13:J17"/>
    <mergeCell ref="B18:D18"/>
    <mergeCell ref="B58:J58"/>
    <mergeCell ref="B24:J34"/>
    <mergeCell ref="B44:J55"/>
    <mergeCell ref="B62:J75"/>
    <mergeCell ref="B124:J124"/>
    <mergeCell ref="B140:E140"/>
    <mergeCell ref="B151:E151"/>
    <mergeCell ref="G136:J140"/>
    <mergeCell ref="G144:J151"/>
  </mergeCells>
  <hyperlinks>
    <hyperlink ref="B37" r:id="rId1" xr:uid="{55CF2CA5-ADAD-4EBD-9CED-A53D970D85D4}"/>
    <hyperlink ref="B18:D18" r:id="rId2" display="Para mais informações, acesse o Relatório Anual de Sustentabilidade 2021." xr:uid="{E0428A59-C479-404A-8DAF-86EAC38F7F06}"/>
  </hyperlinks>
  <pageMargins left="0.511811024" right="0.511811024" top="0.78740157499999996" bottom="0.78740157499999996" header="0.31496062000000002" footer="0.31496062000000002"/>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B4FD-F287-497B-A762-FFF0A09BEE98}">
  <dimension ref="B1:G189"/>
  <sheetViews>
    <sheetView showGridLines="0" showRowColHeaders="0" topLeftCell="A88" zoomScaleNormal="100" workbookViewId="0">
      <selection activeCell="D20" sqref="D20"/>
    </sheetView>
  </sheetViews>
  <sheetFormatPr defaultColWidth="9.140625" defaultRowHeight="15" x14ac:dyDescent="0.25"/>
  <cols>
    <col min="1" max="1" width="2.85546875" style="2" customWidth="1"/>
    <col min="2" max="2" width="16.85546875" style="2" customWidth="1"/>
    <col min="3" max="3" width="47.140625" style="2" customWidth="1"/>
    <col min="4" max="4" width="65.7109375" style="2" customWidth="1"/>
    <col min="5" max="5" width="13.28515625" style="2" customWidth="1"/>
    <col min="6" max="6" width="12.7109375" style="2" customWidth="1"/>
    <col min="7" max="7" width="11" style="2" customWidth="1"/>
    <col min="8" max="16384" width="9.140625" style="2"/>
  </cols>
  <sheetData>
    <row r="1" spans="2:7" x14ac:dyDescent="0.25">
      <c r="B1" s="31"/>
      <c r="C1" s="31"/>
      <c r="D1" s="31"/>
      <c r="E1" s="31"/>
      <c r="F1" s="31"/>
      <c r="G1" s="31"/>
    </row>
    <row r="2" spans="2:7" x14ac:dyDescent="0.25">
      <c r="B2" s="31"/>
      <c r="C2" s="31"/>
      <c r="D2" s="31"/>
      <c r="E2" s="31"/>
      <c r="F2" s="31"/>
      <c r="G2" s="31"/>
    </row>
    <row r="3" spans="2:7" x14ac:dyDescent="0.25">
      <c r="B3" s="31"/>
      <c r="C3" s="31"/>
      <c r="D3" s="31"/>
      <c r="E3" s="31"/>
      <c r="F3" s="31"/>
      <c r="G3" s="31"/>
    </row>
    <row r="6" spans="2:7" ht="15" customHeight="1" x14ac:dyDescent="0.25">
      <c r="B6" s="137" t="s">
        <v>143</v>
      </c>
      <c r="C6" s="137"/>
      <c r="D6" s="137"/>
    </row>
    <row r="7" spans="2:7" x14ac:dyDescent="0.25">
      <c r="B7" s="137"/>
      <c r="C7" s="137"/>
      <c r="D7" s="137"/>
    </row>
    <row r="8" spans="2:7" x14ac:dyDescent="0.25">
      <c r="B8" s="137"/>
      <c r="C8" s="137"/>
      <c r="D8" s="137"/>
    </row>
    <row r="9" spans="2:7" x14ac:dyDescent="0.25">
      <c r="B9" s="137"/>
      <c r="C9" s="137"/>
      <c r="D9" s="137"/>
    </row>
    <row r="12" spans="2:7" ht="20.25" customHeight="1" x14ac:dyDescent="0.25">
      <c r="B12" s="124" t="s">
        <v>144</v>
      </c>
      <c r="C12" s="124"/>
      <c r="D12" s="124"/>
      <c r="E12" s="124"/>
      <c r="F12" s="124"/>
      <c r="G12" s="124"/>
    </row>
    <row r="13" spans="2:7" x14ac:dyDescent="0.25">
      <c r="B13" s="17"/>
      <c r="C13" s="17"/>
      <c r="D13" s="17"/>
      <c r="E13" s="17"/>
      <c r="F13" s="17"/>
      <c r="G13" s="17"/>
    </row>
    <row r="14" spans="2:7" s="5" customFormat="1" ht="31.5" x14ac:dyDescent="0.25">
      <c r="B14" s="18" t="s">
        <v>145</v>
      </c>
      <c r="C14" s="18" t="s">
        <v>146</v>
      </c>
      <c r="D14" s="18" t="s">
        <v>147</v>
      </c>
      <c r="E14" s="18" t="s">
        <v>148</v>
      </c>
      <c r="F14" s="18" t="s">
        <v>149</v>
      </c>
      <c r="G14" s="18" t="s">
        <v>150</v>
      </c>
    </row>
    <row r="15" spans="2:7" s="5" customFormat="1" x14ac:dyDescent="0.25">
      <c r="B15" s="126" t="s">
        <v>151</v>
      </c>
      <c r="C15" s="126"/>
      <c r="D15" s="126"/>
      <c r="E15" s="126"/>
      <c r="F15" s="126"/>
      <c r="G15" s="126"/>
    </row>
    <row r="16" spans="2:7" s="5" customFormat="1" x14ac:dyDescent="0.25">
      <c r="B16" s="126" t="s">
        <v>152</v>
      </c>
      <c r="C16" s="126"/>
      <c r="D16" s="126"/>
      <c r="E16" s="126"/>
      <c r="F16" s="126"/>
      <c r="G16" s="126"/>
    </row>
    <row r="17" spans="2:7" s="5" customFormat="1" x14ac:dyDescent="0.25">
      <c r="B17" s="125" t="s">
        <v>153</v>
      </c>
      <c r="C17" s="134" t="s">
        <v>154</v>
      </c>
      <c r="D17" s="134"/>
      <c r="E17" s="134"/>
      <c r="F17" s="134"/>
      <c r="G17" s="134"/>
    </row>
    <row r="18" spans="2:7" s="5" customFormat="1" ht="12.75" x14ac:dyDescent="0.25">
      <c r="B18" s="125"/>
      <c r="C18" s="3" t="s">
        <v>155</v>
      </c>
      <c r="D18" s="3" t="s">
        <v>34</v>
      </c>
      <c r="E18" s="28" t="s">
        <v>0</v>
      </c>
      <c r="F18" s="28" t="s">
        <v>0</v>
      </c>
      <c r="G18" s="28" t="s">
        <v>0</v>
      </c>
    </row>
    <row r="19" spans="2:7" s="5" customFormat="1" ht="63.75" x14ac:dyDescent="0.25">
      <c r="B19" s="125"/>
      <c r="C19" s="3" t="s">
        <v>156</v>
      </c>
      <c r="D19" s="3" t="s">
        <v>767</v>
      </c>
      <c r="E19" s="28" t="s">
        <v>0</v>
      </c>
      <c r="F19" s="28" t="s">
        <v>0</v>
      </c>
      <c r="G19" s="28" t="s">
        <v>0</v>
      </c>
    </row>
    <row r="20" spans="2:7" s="5" customFormat="1" ht="12.75" x14ac:dyDescent="0.25">
      <c r="B20" s="125"/>
      <c r="C20" s="3" t="s">
        <v>157</v>
      </c>
      <c r="D20" s="3" t="s">
        <v>323</v>
      </c>
      <c r="E20" s="28" t="s">
        <v>0</v>
      </c>
      <c r="F20" s="28" t="s">
        <v>0</v>
      </c>
      <c r="G20" s="28" t="s">
        <v>0</v>
      </c>
    </row>
    <row r="21" spans="2:7" s="5" customFormat="1" ht="25.5" x14ac:dyDescent="0.25">
      <c r="B21" s="125"/>
      <c r="C21" s="127" t="s">
        <v>158</v>
      </c>
      <c r="D21" s="7" t="s">
        <v>324</v>
      </c>
      <c r="E21" s="129" t="s">
        <v>0</v>
      </c>
      <c r="F21" s="129" t="s">
        <v>0</v>
      </c>
      <c r="G21" s="129" t="s">
        <v>0</v>
      </c>
    </row>
    <row r="22" spans="2:7" s="5" customFormat="1" ht="12.75" x14ac:dyDescent="0.25">
      <c r="B22" s="125"/>
      <c r="C22" s="128"/>
      <c r="D22" s="8" t="s">
        <v>325</v>
      </c>
      <c r="E22" s="130"/>
      <c r="F22" s="130"/>
      <c r="G22" s="130"/>
    </row>
    <row r="23" spans="2:7" s="5" customFormat="1" ht="63.75" x14ac:dyDescent="0.25">
      <c r="B23" s="125"/>
      <c r="C23" s="127" t="s">
        <v>159</v>
      </c>
      <c r="D23" s="7" t="s">
        <v>326</v>
      </c>
      <c r="E23" s="129" t="s">
        <v>0</v>
      </c>
      <c r="F23" s="129" t="s">
        <v>0</v>
      </c>
      <c r="G23" s="129" t="s">
        <v>0</v>
      </c>
    </row>
    <row r="24" spans="2:7" s="5" customFormat="1" ht="25.5" x14ac:dyDescent="0.25">
      <c r="B24" s="125"/>
      <c r="C24" s="128"/>
      <c r="D24" s="8" t="s">
        <v>327</v>
      </c>
      <c r="E24" s="130"/>
      <c r="F24" s="130"/>
      <c r="G24" s="130"/>
    </row>
    <row r="25" spans="2:7" s="5" customFormat="1" ht="38.25" x14ac:dyDescent="0.25">
      <c r="B25" s="125"/>
      <c r="C25" s="3" t="s">
        <v>160</v>
      </c>
      <c r="D25" s="3" t="s">
        <v>328</v>
      </c>
      <c r="E25" s="28" t="s">
        <v>0</v>
      </c>
      <c r="F25" s="28" t="s">
        <v>0</v>
      </c>
      <c r="G25" s="28" t="s">
        <v>0</v>
      </c>
    </row>
    <row r="26" spans="2:7" s="5" customFormat="1" ht="102" x14ac:dyDescent="0.25">
      <c r="B26" s="125"/>
      <c r="C26" s="127" t="s">
        <v>161</v>
      </c>
      <c r="D26" s="30" t="s">
        <v>329</v>
      </c>
      <c r="E26" s="129" t="s">
        <v>0</v>
      </c>
      <c r="F26" s="129" t="s">
        <v>0</v>
      </c>
      <c r="G26" s="129" t="s">
        <v>0</v>
      </c>
    </row>
    <row r="27" spans="2:7" s="5" customFormat="1" ht="25.5" x14ac:dyDescent="0.25">
      <c r="B27" s="125"/>
      <c r="C27" s="128"/>
      <c r="D27" s="8" t="s">
        <v>330</v>
      </c>
      <c r="E27" s="130"/>
      <c r="F27" s="130"/>
      <c r="G27" s="130"/>
    </row>
    <row r="28" spans="2:7" s="5" customFormat="1" ht="25.5" x14ac:dyDescent="0.25">
      <c r="B28" s="125"/>
      <c r="C28" s="3" t="s">
        <v>162</v>
      </c>
      <c r="D28" s="3" t="s">
        <v>682</v>
      </c>
      <c r="E28" s="28" t="s">
        <v>0</v>
      </c>
      <c r="F28" s="28">
        <v>6</v>
      </c>
      <c r="G28" s="28" t="s">
        <v>58</v>
      </c>
    </row>
    <row r="29" spans="2:7" s="5" customFormat="1" ht="12.75" x14ac:dyDescent="0.25">
      <c r="B29" s="125"/>
      <c r="C29" s="3" t="s">
        <v>163</v>
      </c>
      <c r="D29" s="3" t="s">
        <v>683</v>
      </c>
      <c r="E29" s="28" t="s">
        <v>0</v>
      </c>
      <c r="F29" s="28" t="s">
        <v>0</v>
      </c>
      <c r="G29" s="28" t="s">
        <v>0</v>
      </c>
    </row>
    <row r="30" spans="2:7" s="5" customFormat="1" ht="63.75" x14ac:dyDescent="0.25">
      <c r="B30" s="125"/>
      <c r="C30" s="3" t="s">
        <v>164</v>
      </c>
      <c r="D30" s="3" t="s">
        <v>684</v>
      </c>
      <c r="E30" s="28" t="s">
        <v>0</v>
      </c>
      <c r="F30" s="28" t="s">
        <v>0</v>
      </c>
      <c r="G30" s="28" t="s">
        <v>0</v>
      </c>
    </row>
    <row r="31" spans="2:7" s="5" customFormat="1" ht="12.75" x14ac:dyDescent="0.25">
      <c r="B31" s="125"/>
      <c r="C31" s="3" t="s">
        <v>165</v>
      </c>
      <c r="D31" s="3" t="s">
        <v>685</v>
      </c>
      <c r="E31" s="28" t="s">
        <v>0</v>
      </c>
      <c r="F31" s="28" t="s">
        <v>0</v>
      </c>
      <c r="G31" s="28" t="s">
        <v>0</v>
      </c>
    </row>
    <row r="32" spans="2:7" s="5" customFormat="1" ht="63.75" x14ac:dyDescent="0.25">
      <c r="B32" s="125"/>
      <c r="C32" s="3" t="s">
        <v>166</v>
      </c>
      <c r="D32" s="3" t="s">
        <v>686</v>
      </c>
      <c r="E32" s="28" t="s">
        <v>0</v>
      </c>
      <c r="F32" s="28" t="s">
        <v>0</v>
      </c>
      <c r="G32" s="28" t="s">
        <v>0</v>
      </c>
    </row>
    <row r="33" spans="2:7" s="5" customFormat="1" ht="127.5" x14ac:dyDescent="0.25">
      <c r="B33" s="125"/>
      <c r="C33" s="3" t="s">
        <v>167</v>
      </c>
      <c r="D33" s="3" t="s">
        <v>687</v>
      </c>
      <c r="E33" s="28" t="s">
        <v>0</v>
      </c>
      <c r="F33" s="28" t="s">
        <v>0</v>
      </c>
      <c r="G33" s="28"/>
    </row>
    <row r="34" spans="2:7" s="5" customFormat="1" x14ac:dyDescent="0.25">
      <c r="B34" s="125"/>
      <c r="C34" s="134" t="s">
        <v>168</v>
      </c>
      <c r="D34" s="134"/>
      <c r="E34" s="134"/>
      <c r="F34" s="134"/>
      <c r="G34" s="134"/>
    </row>
    <row r="35" spans="2:7" s="5" customFormat="1" ht="25.5" x14ac:dyDescent="0.25">
      <c r="B35" s="125"/>
      <c r="C35" s="127" t="s">
        <v>169</v>
      </c>
      <c r="D35" s="30" t="s">
        <v>688</v>
      </c>
      <c r="E35" s="129" t="s">
        <v>0</v>
      </c>
      <c r="F35" s="129" t="s">
        <v>0</v>
      </c>
      <c r="G35" s="129" t="s">
        <v>0</v>
      </c>
    </row>
    <row r="36" spans="2:7" s="5" customFormat="1" ht="12.75" x14ac:dyDescent="0.25">
      <c r="B36" s="125"/>
      <c r="C36" s="128"/>
      <c r="D36" s="8" t="s">
        <v>689</v>
      </c>
      <c r="E36" s="130"/>
      <c r="F36" s="130"/>
      <c r="G36" s="130"/>
    </row>
    <row r="37" spans="2:7" s="5" customFormat="1" ht="12.75" x14ac:dyDescent="0.25">
      <c r="B37" s="125"/>
      <c r="C37" s="3" t="s">
        <v>170</v>
      </c>
      <c r="D37" s="3" t="s">
        <v>690</v>
      </c>
      <c r="E37" s="28" t="s">
        <v>0</v>
      </c>
      <c r="F37" s="28" t="s">
        <v>0</v>
      </c>
      <c r="G37" s="28" t="s">
        <v>0</v>
      </c>
    </row>
    <row r="38" spans="2:7" s="5" customFormat="1" x14ac:dyDescent="0.25">
      <c r="B38" s="125"/>
      <c r="C38" s="134" t="s">
        <v>171</v>
      </c>
      <c r="D38" s="134"/>
      <c r="E38" s="134"/>
      <c r="F38" s="134"/>
      <c r="G38" s="134"/>
    </row>
    <row r="39" spans="2:7" s="5" customFormat="1" ht="25.5" x14ac:dyDescent="0.25">
      <c r="B39" s="125"/>
      <c r="C39" s="3" t="s">
        <v>172</v>
      </c>
      <c r="D39" s="3" t="s">
        <v>691</v>
      </c>
      <c r="E39" s="28" t="s">
        <v>0</v>
      </c>
      <c r="F39" s="3">
        <v>10</v>
      </c>
      <c r="G39" s="28"/>
    </row>
    <row r="40" spans="2:7" s="5" customFormat="1" ht="25.5" x14ac:dyDescent="0.25">
      <c r="B40" s="125"/>
      <c r="C40" s="3" t="s">
        <v>173</v>
      </c>
      <c r="D40" s="3" t="s">
        <v>691</v>
      </c>
      <c r="E40" s="28" t="s">
        <v>0</v>
      </c>
      <c r="F40" s="3">
        <v>10</v>
      </c>
      <c r="G40" s="28"/>
    </row>
    <row r="41" spans="2:7" s="5" customFormat="1" x14ac:dyDescent="0.25">
      <c r="B41" s="125"/>
      <c r="C41" s="134" t="s">
        <v>174</v>
      </c>
      <c r="D41" s="135"/>
      <c r="E41" s="134"/>
      <c r="F41" s="134"/>
      <c r="G41" s="134"/>
    </row>
    <row r="42" spans="2:7" s="5" customFormat="1" ht="12.75" x14ac:dyDescent="0.25">
      <c r="B42" s="125"/>
      <c r="C42" s="27" t="s">
        <v>175</v>
      </c>
      <c r="D42" s="3" t="s">
        <v>692</v>
      </c>
      <c r="E42" s="28" t="s">
        <v>0</v>
      </c>
      <c r="F42" s="26" t="s">
        <v>0</v>
      </c>
      <c r="G42" s="26" t="s">
        <v>0</v>
      </c>
    </row>
    <row r="43" spans="2:7" s="5" customFormat="1" ht="12.75" x14ac:dyDescent="0.25">
      <c r="B43" s="125"/>
      <c r="C43" s="3" t="s">
        <v>176</v>
      </c>
      <c r="D43" s="3" t="s">
        <v>692</v>
      </c>
      <c r="E43" s="28" t="s">
        <v>0</v>
      </c>
      <c r="F43" s="28" t="s">
        <v>0</v>
      </c>
      <c r="G43" s="28" t="s">
        <v>0</v>
      </c>
    </row>
    <row r="44" spans="2:7" s="5" customFormat="1" ht="25.5" x14ac:dyDescent="0.25">
      <c r="B44" s="125"/>
      <c r="C44" s="3" t="s">
        <v>177</v>
      </c>
      <c r="D44" s="3" t="s">
        <v>692</v>
      </c>
      <c r="E44" s="28" t="s">
        <v>0</v>
      </c>
      <c r="F44" s="28" t="s">
        <v>0</v>
      </c>
      <c r="G44" s="28" t="s">
        <v>0</v>
      </c>
    </row>
    <row r="45" spans="2:7" s="5" customFormat="1" ht="25.5" x14ac:dyDescent="0.25">
      <c r="B45" s="125"/>
      <c r="C45" s="3" t="s">
        <v>178</v>
      </c>
      <c r="D45" s="3" t="s">
        <v>693</v>
      </c>
      <c r="E45" s="28" t="s">
        <v>0</v>
      </c>
      <c r="F45" s="28" t="s">
        <v>0</v>
      </c>
      <c r="G45" s="28"/>
    </row>
    <row r="46" spans="2:7" s="5" customFormat="1" ht="25.5" x14ac:dyDescent="0.25">
      <c r="B46" s="125"/>
      <c r="C46" s="3" t="s">
        <v>179</v>
      </c>
      <c r="D46" s="3" t="s">
        <v>692</v>
      </c>
      <c r="E46" s="28" t="s">
        <v>0</v>
      </c>
      <c r="F46" s="28" t="s">
        <v>0</v>
      </c>
      <c r="G46" s="28"/>
    </row>
    <row r="47" spans="2:7" s="5" customFormat="1" ht="12.75" x14ac:dyDescent="0.25">
      <c r="B47" s="125"/>
      <c r="C47" s="3" t="s">
        <v>180</v>
      </c>
      <c r="D47" s="3" t="s">
        <v>692</v>
      </c>
      <c r="E47" s="28" t="s">
        <v>0</v>
      </c>
      <c r="F47" s="28" t="s">
        <v>0</v>
      </c>
      <c r="G47" s="28"/>
    </row>
    <row r="48" spans="2:7" s="5" customFormat="1" ht="25.5" x14ac:dyDescent="0.25">
      <c r="B48" s="125"/>
      <c r="C48" s="3" t="s">
        <v>181</v>
      </c>
      <c r="D48" s="3" t="s">
        <v>694</v>
      </c>
      <c r="E48" s="28" t="s">
        <v>0</v>
      </c>
      <c r="F48" s="28" t="s">
        <v>0</v>
      </c>
      <c r="G48" s="28"/>
    </row>
    <row r="49" spans="2:7" s="5" customFormat="1" ht="25.5" x14ac:dyDescent="0.25">
      <c r="B49" s="125"/>
      <c r="C49" s="3" t="s">
        <v>182</v>
      </c>
      <c r="D49" s="3" t="s">
        <v>694</v>
      </c>
      <c r="E49" s="28" t="s">
        <v>0</v>
      </c>
      <c r="F49" s="28" t="s">
        <v>0</v>
      </c>
      <c r="G49" s="28" t="s">
        <v>58</v>
      </c>
    </row>
    <row r="50" spans="2:7" s="5" customFormat="1" ht="25.5" x14ac:dyDescent="0.25">
      <c r="B50" s="125"/>
      <c r="C50" s="3" t="s">
        <v>183</v>
      </c>
      <c r="D50" s="3" t="s">
        <v>695</v>
      </c>
      <c r="E50" s="28" t="s">
        <v>0</v>
      </c>
      <c r="F50" s="28" t="s">
        <v>0</v>
      </c>
      <c r="G50" s="28" t="s">
        <v>0</v>
      </c>
    </row>
    <row r="51" spans="2:7" s="5" customFormat="1" ht="25.5" x14ac:dyDescent="0.25">
      <c r="B51" s="125"/>
      <c r="C51" s="3" t="s">
        <v>184</v>
      </c>
      <c r="D51" s="3" t="s">
        <v>694</v>
      </c>
      <c r="E51" s="28" t="s">
        <v>0</v>
      </c>
      <c r="F51" s="28" t="s">
        <v>0</v>
      </c>
      <c r="G51" s="28" t="s">
        <v>0</v>
      </c>
    </row>
    <row r="52" spans="2:7" s="5" customFormat="1" ht="25.5" x14ac:dyDescent="0.25">
      <c r="B52" s="125"/>
      <c r="C52" s="3" t="s">
        <v>185</v>
      </c>
      <c r="D52" s="3" t="s">
        <v>694</v>
      </c>
      <c r="E52" s="28" t="s">
        <v>0</v>
      </c>
      <c r="F52" s="28" t="s">
        <v>0</v>
      </c>
      <c r="G52" s="28" t="s">
        <v>0</v>
      </c>
    </row>
    <row r="53" spans="2:7" s="5" customFormat="1" ht="25.5" x14ac:dyDescent="0.25">
      <c r="B53" s="125"/>
      <c r="C53" s="3" t="s">
        <v>186</v>
      </c>
      <c r="D53" s="3" t="s">
        <v>690</v>
      </c>
      <c r="E53" s="28" t="s">
        <v>0</v>
      </c>
      <c r="F53" s="28" t="s">
        <v>0</v>
      </c>
      <c r="G53" s="28" t="s">
        <v>58</v>
      </c>
    </row>
    <row r="54" spans="2:7" s="5" customFormat="1" ht="12.75" x14ac:dyDescent="0.25">
      <c r="B54" s="125"/>
      <c r="C54" s="3" t="s">
        <v>187</v>
      </c>
      <c r="D54" s="3" t="s">
        <v>690</v>
      </c>
      <c r="E54" s="28" t="s">
        <v>0</v>
      </c>
      <c r="F54" s="28" t="s">
        <v>0</v>
      </c>
      <c r="G54" s="28" t="s">
        <v>0</v>
      </c>
    </row>
    <row r="55" spans="2:7" s="5" customFormat="1" ht="25.5" x14ac:dyDescent="0.25">
      <c r="B55" s="125"/>
      <c r="C55" s="3" t="s">
        <v>188</v>
      </c>
      <c r="D55" s="3" t="s">
        <v>690</v>
      </c>
      <c r="E55" s="28" t="s">
        <v>0</v>
      </c>
      <c r="F55" s="28" t="s">
        <v>0</v>
      </c>
      <c r="G55" s="28" t="s">
        <v>0</v>
      </c>
    </row>
    <row r="56" spans="2:7" s="5" customFormat="1" ht="38.25" x14ac:dyDescent="0.25">
      <c r="B56" s="125"/>
      <c r="C56" s="3" t="s">
        <v>189</v>
      </c>
      <c r="D56" s="3" t="s">
        <v>696</v>
      </c>
      <c r="E56" s="28" t="s">
        <v>0</v>
      </c>
      <c r="F56" s="28" t="s">
        <v>0</v>
      </c>
      <c r="G56" s="28" t="s">
        <v>0</v>
      </c>
    </row>
    <row r="57" spans="2:7" s="5" customFormat="1" ht="12.75" x14ac:dyDescent="0.25">
      <c r="B57" s="125"/>
      <c r="C57" s="3" t="s">
        <v>190</v>
      </c>
      <c r="D57" s="3" t="s">
        <v>694</v>
      </c>
      <c r="E57" s="28" t="s">
        <v>0</v>
      </c>
      <c r="F57" s="28" t="s">
        <v>0</v>
      </c>
      <c r="G57" s="28" t="s">
        <v>0</v>
      </c>
    </row>
    <row r="58" spans="2:7" s="5" customFormat="1" ht="12.75" x14ac:dyDescent="0.25">
      <c r="B58" s="125"/>
      <c r="C58" s="3" t="s">
        <v>191</v>
      </c>
      <c r="D58" s="3" t="s">
        <v>694</v>
      </c>
      <c r="E58" s="28" t="s">
        <v>0</v>
      </c>
      <c r="F58" s="28" t="s">
        <v>0</v>
      </c>
      <c r="G58" s="28" t="s">
        <v>0</v>
      </c>
    </row>
    <row r="59" spans="2:7" s="5" customFormat="1" ht="12.75" x14ac:dyDescent="0.25">
      <c r="B59" s="125"/>
      <c r="C59" s="3" t="s">
        <v>192</v>
      </c>
      <c r="D59" s="3" t="s">
        <v>697</v>
      </c>
      <c r="E59" s="28" t="s">
        <v>0</v>
      </c>
      <c r="F59" s="28" t="s">
        <v>0</v>
      </c>
      <c r="G59" s="28" t="s">
        <v>0</v>
      </c>
    </row>
    <row r="60" spans="2:7" s="5" customFormat="1" ht="12.75" x14ac:dyDescent="0.25">
      <c r="B60" s="125"/>
      <c r="C60" s="3" t="s">
        <v>193</v>
      </c>
      <c r="D60" s="3" t="s">
        <v>697</v>
      </c>
      <c r="E60" s="28" t="s">
        <v>0</v>
      </c>
      <c r="F60" s="28" t="s">
        <v>0</v>
      </c>
      <c r="G60" s="28" t="s">
        <v>0</v>
      </c>
    </row>
    <row r="61" spans="2:7" s="5" customFormat="1" ht="25.5" x14ac:dyDescent="0.25">
      <c r="B61" s="125"/>
      <c r="C61" s="3" t="s">
        <v>194</v>
      </c>
      <c r="D61" s="3" t="s">
        <v>697</v>
      </c>
      <c r="E61" s="28" t="s">
        <v>0</v>
      </c>
      <c r="F61" s="28" t="s">
        <v>0</v>
      </c>
      <c r="G61" s="28" t="s">
        <v>58</v>
      </c>
    </row>
    <row r="62" spans="2:7" s="5" customFormat="1" ht="12.75" x14ac:dyDescent="0.25">
      <c r="B62" s="125"/>
      <c r="C62" s="3" t="s">
        <v>195</v>
      </c>
      <c r="D62" s="3" t="s">
        <v>697</v>
      </c>
      <c r="E62" s="28" t="s">
        <v>0</v>
      </c>
      <c r="F62" s="28" t="s">
        <v>0</v>
      </c>
      <c r="G62" s="28" t="s">
        <v>0</v>
      </c>
    </row>
    <row r="63" spans="2:7" s="5" customFormat="1" ht="25.5" x14ac:dyDescent="0.25">
      <c r="B63" s="125"/>
      <c r="C63" s="3" t="s">
        <v>196</v>
      </c>
      <c r="D63" s="3" t="s">
        <v>697</v>
      </c>
      <c r="E63" s="28" t="s">
        <v>0</v>
      </c>
      <c r="F63" s="28" t="s">
        <v>0</v>
      </c>
      <c r="G63" s="28" t="s">
        <v>0</v>
      </c>
    </row>
    <row r="64" spans="2:7" s="5" customFormat="1" x14ac:dyDescent="0.25">
      <c r="B64" s="125"/>
      <c r="C64" s="134" t="s">
        <v>197</v>
      </c>
      <c r="D64" s="134"/>
      <c r="E64" s="134"/>
      <c r="F64" s="134"/>
      <c r="G64" s="134"/>
    </row>
    <row r="65" spans="2:7" s="5" customFormat="1" ht="12.75" x14ac:dyDescent="0.25">
      <c r="B65" s="125"/>
      <c r="C65" s="29" t="s">
        <v>198</v>
      </c>
      <c r="D65" s="3" t="s">
        <v>693</v>
      </c>
      <c r="E65" s="9" t="s">
        <v>0</v>
      </c>
      <c r="F65" s="26" t="s">
        <v>0</v>
      </c>
      <c r="G65" s="26" t="s">
        <v>0</v>
      </c>
    </row>
    <row r="66" spans="2:7" s="5" customFormat="1" ht="25.5" x14ac:dyDescent="0.25">
      <c r="B66" s="125"/>
      <c r="C66" s="3" t="s">
        <v>199</v>
      </c>
      <c r="D66" s="3" t="s">
        <v>682</v>
      </c>
      <c r="E66" s="28" t="s">
        <v>0</v>
      </c>
      <c r="F66" s="28">
        <v>3</v>
      </c>
      <c r="G66" s="28" t="s">
        <v>58</v>
      </c>
    </row>
    <row r="67" spans="2:7" s="5" customFormat="1" ht="12.75" x14ac:dyDescent="0.25">
      <c r="B67" s="125"/>
      <c r="C67" s="3" t="s">
        <v>200</v>
      </c>
      <c r="D67" s="3" t="s">
        <v>693</v>
      </c>
      <c r="E67" s="28" t="s">
        <v>0</v>
      </c>
      <c r="F67" s="28" t="s">
        <v>0</v>
      </c>
      <c r="G67" s="28" t="s">
        <v>0</v>
      </c>
    </row>
    <row r="68" spans="2:7" s="5" customFormat="1" ht="12.75" x14ac:dyDescent="0.25">
      <c r="B68" s="125"/>
      <c r="C68" s="3" t="s">
        <v>201</v>
      </c>
      <c r="D68" s="3" t="s">
        <v>693</v>
      </c>
      <c r="E68" s="28" t="s">
        <v>0</v>
      </c>
      <c r="F68" s="28" t="s">
        <v>0</v>
      </c>
      <c r="G68" s="28" t="s">
        <v>0</v>
      </c>
    </row>
    <row r="69" spans="2:7" s="5" customFormat="1" ht="12.75" x14ac:dyDescent="0.25">
      <c r="B69" s="125"/>
      <c r="C69" s="29" t="s">
        <v>202</v>
      </c>
      <c r="D69" s="3" t="s">
        <v>698</v>
      </c>
      <c r="E69" s="9" t="s">
        <v>0</v>
      </c>
      <c r="F69" s="26" t="s">
        <v>0</v>
      </c>
      <c r="G69" s="26" t="s">
        <v>0</v>
      </c>
    </row>
    <row r="70" spans="2:7" s="5" customFormat="1" x14ac:dyDescent="0.25">
      <c r="B70" s="125"/>
      <c r="C70" s="134" t="s">
        <v>203</v>
      </c>
      <c r="D70" s="136"/>
      <c r="E70" s="134"/>
      <c r="F70" s="134"/>
      <c r="G70" s="134"/>
    </row>
    <row r="71" spans="2:7" s="5" customFormat="1" ht="63.75" x14ac:dyDescent="0.25">
      <c r="B71" s="125"/>
      <c r="C71" s="127" t="s">
        <v>204</v>
      </c>
      <c r="D71" s="7" t="s">
        <v>700</v>
      </c>
      <c r="E71" s="129" t="s">
        <v>0</v>
      </c>
      <c r="F71" s="129" t="s">
        <v>0</v>
      </c>
      <c r="G71" s="129" t="s">
        <v>0</v>
      </c>
    </row>
    <row r="72" spans="2:7" s="5" customFormat="1" ht="25.5" x14ac:dyDescent="0.25">
      <c r="B72" s="125"/>
      <c r="C72" s="128"/>
      <c r="D72" s="116" t="s">
        <v>330</v>
      </c>
      <c r="E72" s="130"/>
      <c r="F72" s="130"/>
      <c r="G72" s="130"/>
    </row>
    <row r="73" spans="2:7" s="5" customFormat="1" ht="12.75" x14ac:dyDescent="0.25">
      <c r="B73" s="125"/>
      <c r="C73" s="3" t="s">
        <v>205</v>
      </c>
      <c r="D73" s="3" t="s">
        <v>693</v>
      </c>
      <c r="E73" s="28" t="s">
        <v>0</v>
      </c>
      <c r="F73" s="28" t="s">
        <v>0</v>
      </c>
      <c r="G73" s="28" t="s">
        <v>0</v>
      </c>
    </row>
    <row r="74" spans="2:7" s="5" customFormat="1" ht="12.75" x14ac:dyDescent="0.25">
      <c r="B74" s="125"/>
      <c r="C74" s="3" t="s">
        <v>206</v>
      </c>
      <c r="D74" s="3" t="s">
        <v>701</v>
      </c>
      <c r="E74" s="28" t="s">
        <v>0</v>
      </c>
      <c r="F74" s="28" t="s">
        <v>0</v>
      </c>
      <c r="G74" s="28" t="s">
        <v>0</v>
      </c>
    </row>
    <row r="75" spans="2:7" s="5" customFormat="1" ht="25.5" x14ac:dyDescent="0.25">
      <c r="B75" s="125"/>
      <c r="C75" s="3" t="s">
        <v>207</v>
      </c>
      <c r="D75" s="3" t="s">
        <v>702</v>
      </c>
      <c r="E75" s="28" t="s">
        <v>0</v>
      </c>
      <c r="F75" s="28" t="s">
        <v>0</v>
      </c>
      <c r="G75" s="28" t="s">
        <v>0</v>
      </c>
    </row>
    <row r="76" spans="2:7" s="5" customFormat="1" ht="63.75" x14ac:dyDescent="0.25">
      <c r="B76" s="125"/>
      <c r="C76" s="3" t="s">
        <v>208</v>
      </c>
      <c r="D76" s="3" t="s">
        <v>703</v>
      </c>
      <c r="E76" s="28" t="s">
        <v>0</v>
      </c>
      <c r="F76" s="28" t="s">
        <v>0</v>
      </c>
      <c r="G76" s="28" t="s">
        <v>0</v>
      </c>
    </row>
    <row r="77" spans="2:7" s="5" customFormat="1" ht="25.5" x14ac:dyDescent="0.25">
      <c r="B77" s="125"/>
      <c r="C77" s="3" t="s">
        <v>209</v>
      </c>
      <c r="D77" s="3" t="s">
        <v>704</v>
      </c>
      <c r="E77" s="28" t="s">
        <v>0</v>
      </c>
      <c r="F77" s="28" t="s">
        <v>0</v>
      </c>
      <c r="G77" s="28" t="s">
        <v>0</v>
      </c>
    </row>
    <row r="78" spans="2:7" s="5" customFormat="1" ht="25.5" x14ac:dyDescent="0.25">
      <c r="B78" s="125"/>
      <c r="C78" s="3" t="s">
        <v>210</v>
      </c>
      <c r="D78" s="3" t="s">
        <v>705</v>
      </c>
      <c r="E78" s="28" t="s">
        <v>0</v>
      </c>
      <c r="F78" s="28" t="s">
        <v>0</v>
      </c>
      <c r="G78" s="28" t="s">
        <v>0</v>
      </c>
    </row>
    <row r="79" spans="2:7" s="5" customFormat="1" ht="12.75" x14ac:dyDescent="0.25">
      <c r="B79" s="125"/>
      <c r="C79" s="3" t="s">
        <v>211</v>
      </c>
      <c r="D79" s="3" t="s">
        <v>706</v>
      </c>
      <c r="E79" s="28" t="s">
        <v>0</v>
      </c>
      <c r="F79" s="28" t="s">
        <v>0</v>
      </c>
      <c r="G79" s="28" t="s">
        <v>0</v>
      </c>
    </row>
    <row r="80" spans="2:7" s="5" customFormat="1" ht="25.5" x14ac:dyDescent="0.25">
      <c r="B80" s="125"/>
      <c r="C80" s="3" t="s">
        <v>212</v>
      </c>
      <c r="D80" s="21" t="s">
        <v>707</v>
      </c>
      <c r="E80" s="28" t="s">
        <v>0</v>
      </c>
      <c r="F80" s="28" t="s">
        <v>0</v>
      </c>
      <c r="G80" s="28" t="s">
        <v>0</v>
      </c>
    </row>
    <row r="81" spans="2:7" s="5" customFormat="1" ht="25.5" x14ac:dyDescent="0.25">
      <c r="B81" s="125"/>
      <c r="C81" s="3" t="s">
        <v>213</v>
      </c>
      <c r="D81" s="3" t="s">
        <v>708</v>
      </c>
      <c r="E81" s="28" t="s">
        <v>0</v>
      </c>
      <c r="F81" s="28" t="s">
        <v>0</v>
      </c>
      <c r="G81" s="28" t="s">
        <v>0</v>
      </c>
    </row>
    <row r="82" spans="2:7" s="5" customFormat="1" ht="12.75" x14ac:dyDescent="0.25">
      <c r="B82" s="125"/>
      <c r="C82" s="3" t="s">
        <v>214</v>
      </c>
      <c r="D82" s="3" t="s">
        <v>709</v>
      </c>
      <c r="E82" s="28" t="s">
        <v>0</v>
      </c>
      <c r="F82" s="28" t="s">
        <v>0</v>
      </c>
      <c r="G82" s="28" t="s">
        <v>0</v>
      </c>
    </row>
    <row r="83" spans="2:7" s="5" customFormat="1" ht="25.5" x14ac:dyDescent="0.25">
      <c r="B83" s="125"/>
      <c r="C83" s="3" t="s">
        <v>215</v>
      </c>
      <c r="D83" s="3" t="s">
        <v>710</v>
      </c>
      <c r="E83" s="28" t="s">
        <v>0</v>
      </c>
      <c r="F83" s="28" t="s">
        <v>0</v>
      </c>
      <c r="G83" s="28" t="s">
        <v>0</v>
      </c>
    </row>
    <row r="84" spans="2:7" s="5" customFormat="1" x14ac:dyDescent="0.25">
      <c r="B84" s="126" t="s">
        <v>216</v>
      </c>
      <c r="C84" s="126"/>
      <c r="D84" s="126"/>
      <c r="E84" s="126"/>
      <c r="F84" s="126"/>
      <c r="G84" s="126"/>
    </row>
    <row r="85" spans="2:7" ht="25.5" x14ac:dyDescent="0.25">
      <c r="B85" s="125" t="s">
        <v>220</v>
      </c>
      <c r="C85" s="3" t="s">
        <v>217</v>
      </c>
      <c r="D85" s="114" t="s">
        <v>711</v>
      </c>
      <c r="E85" s="28" t="s">
        <v>0</v>
      </c>
      <c r="F85" s="28" t="s">
        <v>0</v>
      </c>
      <c r="G85" s="28" t="s">
        <v>0</v>
      </c>
    </row>
    <row r="86" spans="2:7" x14ac:dyDescent="0.25">
      <c r="B86" s="125"/>
      <c r="C86" s="3" t="s">
        <v>218</v>
      </c>
      <c r="D86" s="114" t="s">
        <v>711</v>
      </c>
      <c r="E86" s="28" t="s">
        <v>0</v>
      </c>
      <c r="F86" s="28" t="s">
        <v>0</v>
      </c>
      <c r="G86" s="28" t="s">
        <v>0</v>
      </c>
    </row>
    <row r="87" spans="2:7" x14ac:dyDescent="0.25">
      <c r="B87" s="125"/>
      <c r="C87" s="3" t="s">
        <v>219</v>
      </c>
      <c r="D87" s="114" t="s">
        <v>711</v>
      </c>
      <c r="E87" s="28" t="s">
        <v>0</v>
      </c>
      <c r="F87" s="28" t="s">
        <v>0</v>
      </c>
      <c r="G87" s="28" t="s">
        <v>0</v>
      </c>
    </row>
    <row r="88" spans="2:7" s="5" customFormat="1" ht="76.5" x14ac:dyDescent="0.25">
      <c r="B88" s="138" t="s">
        <v>221</v>
      </c>
      <c r="C88" s="127" t="s">
        <v>222</v>
      </c>
      <c r="D88" s="30" t="s">
        <v>715</v>
      </c>
      <c r="E88" s="129" t="s">
        <v>0</v>
      </c>
      <c r="F88" s="129" t="s">
        <v>0</v>
      </c>
      <c r="G88" s="131" t="s">
        <v>58</v>
      </c>
    </row>
    <row r="89" spans="2:7" s="5" customFormat="1" ht="25.5" x14ac:dyDescent="0.25">
      <c r="B89" s="139"/>
      <c r="C89" s="128"/>
      <c r="D89" s="116" t="s">
        <v>330</v>
      </c>
      <c r="E89" s="130"/>
      <c r="F89" s="130"/>
      <c r="G89" s="132"/>
    </row>
    <row r="90" spans="2:7" s="5" customFormat="1" ht="25.5" x14ac:dyDescent="0.25">
      <c r="B90" s="139"/>
      <c r="C90" s="3" t="s">
        <v>223</v>
      </c>
      <c r="D90" s="114" t="s">
        <v>712</v>
      </c>
      <c r="E90" s="28" t="s">
        <v>0</v>
      </c>
      <c r="F90" s="28">
        <v>7</v>
      </c>
      <c r="G90" s="28"/>
    </row>
    <row r="91" spans="2:7" s="5" customFormat="1" ht="63.75" x14ac:dyDescent="0.25">
      <c r="B91" s="139"/>
      <c r="C91" s="3" t="s">
        <v>224</v>
      </c>
      <c r="D91" s="3" t="s">
        <v>716</v>
      </c>
      <c r="E91" s="28" t="s">
        <v>0</v>
      </c>
      <c r="F91" s="28" t="s">
        <v>0</v>
      </c>
      <c r="G91" s="28" t="s">
        <v>0</v>
      </c>
    </row>
    <row r="92" spans="2:7" s="5" customFormat="1" ht="38.25" x14ac:dyDescent="0.25">
      <c r="B92" s="140"/>
      <c r="C92" s="3" t="s">
        <v>225</v>
      </c>
      <c r="D92" s="3" t="s">
        <v>717</v>
      </c>
      <c r="E92" s="28" t="s">
        <v>0</v>
      </c>
      <c r="F92" s="28" t="s">
        <v>0</v>
      </c>
      <c r="G92" s="28" t="s">
        <v>0</v>
      </c>
    </row>
    <row r="93" spans="2:7" s="5" customFormat="1" ht="51" x14ac:dyDescent="0.25">
      <c r="B93" s="125" t="s">
        <v>226</v>
      </c>
      <c r="C93" s="3" t="s">
        <v>227</v>
      </c>
      <c r="D93" s="114" t="s">
        <v>713</v>
      </c>
      <c r="E93" s="28" t="s">
        <v>0</v>
      </c>
      <c r="F93" s="28" t="s">
        <v>321</v>
      </c>
      <c r="G93" s="28" t="s">
        <v>59</v>
      </c>
    </row>
    <row r="94" spans="2:7" s="5" customFormat="1" ht="51" x14ac:dyDescent="0.25">
      <c r="B94" s="125"/>
      <c r="C94" s="3" t="s">
        <v>228</v>
      </c>
      <c r="D94" s="114" t="s">
        <v>713</v>
      </c>
      <c r="E94" s="28" t="s">
        <v>0</v>
      </c>
      <c r="F94" s="28">
        <v>8</v>
      </c>
      <c r="G94" s="28" t="s">
        <v>59</v>
      </c>
    </row>
    <row r="95" spans="2:7" s="5" customFormat="1" ht="51" x14ac:dyDescent="0.25">
      <c r="B95" s="125"/>
      <c r="C95" s="3" t="s">
        <v>229</v>
      </c>
      <c r="D95" s="114" t="s">
        <v>713</v>
      </c>
      <c r="E95" s="28" t="s">
        <v>0</v>
      </c>
      <c r="F95" s="3">
        <v>8</v>
      </c>
      <c r="G95" s="28" t="s">
        <v>59</v>
      </c>
    </row>
    <row r="96" spans="2:7" s="5" customFormat="1" ht="51" x14ac:dyDescent="0.25">
      <c r="B96" s="125"/>
      <c r="C96" s="3" t="s">
        <v>230</v>
      </c>
      <c r="D96" s="114" t="s">
        <v>713</v>
      </c>
      <c r="E96" s="28" t="s">
        <v>0</v>
      </c>
      <c r="F96" s="28" t="s">
        <v>322</v>
      </c>
      <c r="G96" s="28" t="s">
        <v>59</v>
      </c>
    </row>
    <row r="97" spans="2:7" s="5" customFormat="1" ht="51" x14ac:dyDescent="0.25">
      <c r="B97" s="125"/>
      <c r="C97" s="3" t="s">
        <v>231</v>
      </c>
      <c r="D97" s="3" t="s">
        <v>718</v>
      </c>
      <c r="E97" s="28" t="s">
        <v>0</v>
      </c>
      <c r="F97" s="113" t="s">
        <v>322</v>
      </c>
      <c r="G97" s="28" t="s">
        <v>59</v>
      </c>
    </row>
    <row r="98" spans="2:7" s="5" customFormat="1" ht="76.5" x14ac:dyDescent="0.25">
      <c r="B98" s="125" t="s">
        <v>232</v>
      </c>
      <c r="C98" s="3" t="s">
        <v>233</v>
      </c>
      <c r="D98" s="114" t="s">
        <v>714</v>
      </c>
      <c r="E98" s="28" t="s">
        <v>0</v>
      </c>
      <c r="F98" s="28" t="s">
        <v>321</v>
      </c>
      <c r="G98" s="28" t="s">
        <v>60</v>
      </c>
    </row>
    <row r="99" spans="2:7" s="5" customFormat="1" ht="76.5" x14ac:dyDescent="0.25">
      <c r="B99" s="125"/>
      <c r="C99" s="3" t="s">
        <v>234</v>
      </c>
      <c r="D99" s="114" t="s">
        <v>714</v>
      </c>
      <c r="E99" s="28" t="s">
        <v>0</v>
      </c>
      <c r="F99" s="113" t="s">
        <v>321</v>
      </c>
      <c r="G99" s="28" t="s">
        <v>60</v>
      </c>
    </row>
    <row r="100" spans="2:7" s="5" customFormat="1" ht="76.5" x14ac:dyDescent="0.25">
      <c r="B100" s="125"/>
      <c r="C100" s="3" t="s">
        <v>235</v>
      </c>
      <c r="D100" s="114" t="s">
        <v>714</v>
      </c>
      <c r="E100" s="28" t="s">
        <v>0</v>
      </c>
      <c r="F100" s="113" t="s">
        <v>321</v>
      </c>
      <c r="G100" s="28" t="s">
        <v>60</v>
      </c>
    </row>
    <row r="101" spans="2:7" s="5" customFormat="1" ht="51" x14ac:dyDescent="0.25">
      <c r="B101" s="125"/>
      <c r="C101" s="3" t="s">
        <v>236</v>
      </c>
      <c r="D101" s="114" t="s">
        <v>714</v>
      </c>
      <c r="E101" s="28" t="s">
        <v>0</v>
      </c>
      <c r="F101" s="3">
        <v>8</v>
      </c>
      <c r="G101" s="28" t="s">
        <v>59</v>
      </c>
    </row>
    <row r="102" spans="2:7" s="5" customFormat="1" ht="51" x14ac:dyDescent="0.25">
      <c r="B102" s="125"/>
      <c r="C102" s="3" t="s">
        <v>237</v>
      </c>
      <c r="D102" s="114" t="s">
        <v>714</v>
      </c>
      <c r="E102" s="28" t="s">
        <v>0</v>
      </c>
      <c r="F102" s="28" t="s">
        <v>322</v>
      </c>
      <c r="G102" s="28" t="s">
        <v>59</v>
      </c>
    </row>
    <row r="103" spans="2:7" s="5" customFormat="1" ht="25.5" x14ac:dyDescent="0.25">
      <c r="B103" s="125"/>
      <c r="C103" s="3" t="s">
        <v>238</v>
      </c>
      <c r="D103" s="3" t="s">
        <v>719</v>
      </c>
      <c r="E103" s="28" t="s">
        <v>0</v>
      </c>
      <c r="F103" s="113" t="s">
        <v>321</v>
      </c>
      <c r="G103" s="28" t="s">
        <v>58</v>
      </c>
    </row>
    <row r="104" spans="2:7" s="5" customFormat="1" ht="51" x14ac:dyDescent="0.25">
      <c r="B104" s="125"/>
      <c r="C104" s="3" t="s">
        <v>239</v>
      </c>
      <c r="D104" s="3" t="s">
        <v>720</v>
      </c>
      <c r="E104" s="28" t="s">
        <v>0</v>
      </c>
      <c r="F104" s="113" t="s">
        <v>321</v>
      </c>
      <c r="G104" s="28" t="s">
        <v>59</v>
      </c>
    </row>
    <row r="105" spans="2:7" s="5" customFormat="1" x14ac:dyDescent="0.25">
      <c r="B105" s="126" t="s">
        <v>240</v>
      </c>
      <c r="C105" s="126"/>
      <c r="D105" s="126"/>
      <c r="E105" s="126"/>
      <c r="F105" s="126"/>
      <c r="G105" s="126"/>
    </row>
    <row r="106" spans="2:7" ht="25.5" x14ac:dyDescent="0.25">
      <c r="B106" s="125" t="s">
        <v>220</v>
      </c>
      <c r="C106" s="3" t="s">
        <v>217</v>
      </c>
      <c r="D106" s="3" t="s">
        <v>721</v>
      </c>
      <c r="E106" s="28" t="s">
        <v>0</v>
      </c>
      <c r="F106" s="28" t="s">
        <v>0</v>
      </c>
      <c r="G106" s="28" t="s">
        <v>0</v>
      </c>
    </row>
    <row r="107" spans="2:7" x14ac:dyDescent="0.25">
      <c r="B107" s="125"/>
      <c r="C107" s="3" t="s">
        <v>218</v>
      </c>
      <c r="D107" s="3" t="s">
        <v>721</v>
      </c>
      <c r="E107" s="28" t="s">
        <v>0</v>
      </c>
      <c r="F107" s="28" t="s">
        <v>0</v>
      </c>
      <c r="G107" s="28" t="s">
        <v>0</v>
      </c>
    </row>
    <row r="108" spans="2:7" x14ac:dyDescent="0.25">
      <c r="B108" s="125"/>
      <c r="C108" s="3" t="s">
        <v>219</v>
      </c>
      <c r="D108" s="3" t="s">
        <v>721</v>
      </c>
      <c r="E108" s="28" t="s">
        <v>0</v>
      </c>
      <c r="F108" s="28" t="s">
        <v>0</v>
      </c>
      <c r="G108" s="28" t="s">
        <v>0</v>
      </c>
    </row>
    <row r="109" spans="2:7" s="5" customFormat="1" ht="25.5" x14ac:dyDescent="0.25">
      <c r="B109" s="125" t="s">
        <v>241</v>
      </c>
      <c r="C109" s="3" t="s">
        <v>242</v>
      </c>
      <c r="D109" s="3" t="s">
        <v>721</v>
      </c>
      <c r="E109" s="28" t="s">
        <v>0</v>
      </c>
      <c r="F109" s="28" t="s">
        <v>0</v>
      </c>
      <c r="G109" s="28" t="s">
        <v>58</v>
      </c>
    </row>
    <row r="110" spans="2:7" s="5" customFormat="1" ht="25.5" x14ac:dyDescent="0.25">
      <c r="B110" s="125"/>
      <c r="C110" s="3" t="s">
        <v>243</v>
      </c>
      <c r="D110" s="3" t="s">
        <v>721</v>
      </c>
      <c r="E110" s="28" t="s">
        <v>0</v>
      </c>
      <c r="F110" s="28" t="s">
        <v>0</v>
      </c>
      <c r="G110" s="28" t="s">
        <v>58</v>
      </c>
    </row>
    <row r="111" spans="2:7" s="5" customFormat="1" ht="25.5" x14ac:dyDescent="0.25">
      <c r="B111" s="125"/>
      <c r="C111" s="3" t="s">
        <v>244</v>
      </c>
      <c r="D111" s="3" t="s">
        <v>721</v>
      </c>
      <c r="E111" s="28" t="s">
        <v>0</v>
      </c>
      <c r="F111" s="28" t="s">
        <v>0</v>
      </c>
      <c r="G111" s="28" t="s">
        <v>58</v>
      </c>
    </row>
    <row r="112" spans="2:7" s="5" customFormat="1" ht="25.5" x14ac:dyDescent="0.25">
      <c r="B112" s="125"/>
      <c r="C112" s="3" t="s">
        <v>245</v>
      </c>
      <c r="D112" s="3" t="s">
        <v>721</v>
      </c>
      <c r="E112" s="28" t="s">
        <v>0</v>
      </c>
      <c r="F112" s="28" t="s">
        <v>0</v>
      </c>
      <c r="G112" s="28"/>
    </row>
    <row r="113" spans="2:7" s="5" customFormat="1" ht="25.5" x14ac:dyDescent="0.25">
      <c r="B113" s="125"/>
      <c r="C113" s="3" t="s">
        <v>246</v>
      </c>
      <c r="D113" s="3" t="s">
        <v>721</v>
      </c>
      <c r="E113" s="28" t="s">
        <v>0</v>
      </c>
      <c r="F113" s="28" t="s">
        <v>0</v>
      </c>
      <c r="G113" s="28" t="s">
        <v>58</v>
      </c>
    </row>
    <row r="114" spans="2:7" s="5" customFormat="1" ht="25.5" x14ac:dyDescent="0.25">
      <c r="B114" s="125"/>
      <c r="C114" s="3" t="s">
        <v>247</v>
      </c>
      <c r="D114" s="3" t="s">
        <v>721</v>
      </c>
      <c r="E114" s="28" t="s">
        <v>0</v>
      </c>
      <c r="F114" s="28" t="s">
        <v>0</v>
      </c>
      <c r="G114" s="28" t="s">
        <v>58</v>
      </c>
    </row>
    <row r="115" spans="2:7" s="5" customFormat="1" ht="38.25" x14ac:dyDescent="0.25">
      <c r="B115" s="125"/>
      <c r="C115" s="3" t="s">
        <v>248</v>
      </c>
      <c r="D115" s="3" t="s">
        <v>722</v>
      </c>
      <c r="E115" s="28" t="s">
        <v>0</v>
      </c>
      <c r="F115" s="28" t="s">
        <v>0</v>
      </c>
      <c r="G115" s="28"/>
    </row>
    <row r="116" spans="2:7" s="5" customFormat="1" ht="25.5" x14ac:dyDescent="0.25">
      <c r="B116" s="125"/>
      <c r="C116" s="3" t="s">
        <v>249</v>
      </c>
      <c r="D116" s="3" t="s">
        <v>721</v>
      </c>
      <c r="E116" s="28" t="s">
        <v>0</v>
      </c>
      <c r="F116" s="28" t="s">
        <v>0</v>
      </c>
      <c r="G116" s="28" t="s">
        <v>58</v>
      </c>
    </row>
    <row r="117" spans="2:7" s="5" customFormat="1" ht="51" x14ac:dyDescent="0.25">
      <c r="B117" s="125"/>
      <c r="C117" s="3" t="s">
        <v>250</v>
      </c>
      <c r="D117" s="3" t="s">
        <v>723</v>
      </c>
      <c r="E117" s="28" t="s">
        <v>0</v>
      </c>
      <c r="F117" s="28" t="s">
        <v>0</v>
      </c>
      <c r="G117" s="28" t="s">
        <v>59</v>
      </c>
    </row>
    <row r="118" spans="2:7" s="5" customFormat="1" ht="51" x14ac:dyDescent="0.25">
      <c r="B118" s="125"/>
      <c r="C118" s="3" t="s">
        <v>251</v>
      </c>
      <c r="D118" s="3" t="s">
        <v>126</v>
      </c>
      <c r="E118" s="28" t="s">
        <v>0</v>
      </c>
      <c r="F118" s="28" t="s">
        <v>0</v>
      </c>
      <c r="G118" s="28" t="s">
        <v>59</v>
      </c>
    </row>
    <row r="119" spans="2:7" s="5" customFormat="1" x14ac:dyDescent="0.25">
      <c r="B119" s="126" t="s">
        <v>252</v>
      </c>
      <c r="C119" s="126"/>
      <c r="D119" s="126"/>
      <c r="E119" s="126"/>
      <c r="F119" s="126"/>
      <c r="G119" s="126"/>
    </row>
    <row r="120" spans="2:7" ht="25.5" x14ac:dyDescent="0.25">
      <c r="B120" s="125" t="s">
        <v>220</v>
      </c>
      <c r="C120" s="3" t="s">
        <v>217</v>
      </c>
      <c r="D120" s="3" t="s">
        <v>695</v>
      </c>
      <c r="E120" s="28" t="s">
        <v>0</v>
      </c>
      <c r="F120" s="28" t="s">
        <v>0</v>
      </c>
      <c r="G120" s="28" t="s">
        <v>0</v>
      </c>
    </row>
    <row r="121" spans="2:7" x14ac:dyDescent="0.25">
      <c r="B121" s="125"/>
      <c r="C121" s="3" t="s">
        <v>218</v>
      </c>
      <c r="D121" s="3" t="s">
        <v>695</v>
      </c>
      <c r="E121" s="28" t="s">
        <v>0</v>
      </c>
      <c r="F121" s="28" t="s">
        <v>0</v>
      </c>
      <c r="G121" s="28" t="s">
        <v>0</v>
      </c>
    </row>
    <row r="122" spans="2:7" x14ac:dyDescent="0.25">
      <c r="B122" s="125"/>
      <c r="C122" s="3" t="s">
        <v>219</v>
      </c>
      <c r="D122" s="3" t="s">
        <v>695</v>
      </c>
      <c r="E122" s="28" t="s">
        <v>0</v>
      </c>
      <c r="F122" s="28" t="s">
        <v>0</v>
      </c>
      <c r="G122" s="28" t="s">
        <v>0</v>
      </c>
    </row>
    <row r="123" spans="2:7" s="5" customFormat="1" x14ac:dyDescent="0.25">
      <c r="B123" s="126" t="s">
        <v>253</v>
      </c>
      <c r="C123" s="126"/>
      <c r="D123" s="126"/>
      <c r="E123" s="126"/>
      <c r="F123" s="126"/>
      <c r="G123" s="126"/>
    </row>
    <row r="124" spans="2:7" ht="25.5" x14ac:dyDescent="0.25">
      <c r="B124" s="125" t="s">
        <v>220</v>
      </c>
      <c r="C124" s="3" t="s">
        <v>217</v>
      </c>
      <c r="D124" s="3" t="s">
        <v>724</v>
      </c>
      <c r="E124" s="28" t="s">
        <v>0</v>
      </c>
      <c r="F124" s="28" t="s">
        <v>0</v>
      </c>
      <c r="G124" s="28" t="s">
        <v>0</v>
      </c>
    </row>
    <row r="125" spans="2:7" x14ac:dyDescent="0.25">
      <c r="B125" s="125"/>
      <c r="C125" s="3" t="s">
        <v>218</v>
      </c>
      <c r="D125" s="3" t="s">
        <v>724</v>
      </c>
      <c r="E125" s="28" t="s">
        <v>0</v>
      </c>
      <c r="F125" s="28" t="s">
        <v>0</v>
      </c>
      <c r="G125" s="28" t="s">
        <v>0</v>
      </c>
    </row>
    <row r="126" spans="2:7" x14ac:dyDescent="0.25">
      <c r="B126" s="125"/>
      <c r="C126" s="3" t="s">
        <v>219</v>
      </c>
      <c r="D126" s="3" t="s">
        <v>724</v>
      </c>
      <c r="E126" s="28" t="s">
        <v>0</v>
      </c>
      <c r="F126" s="28" t="s">
        <v>0</v>
      </c>
      <c r="G126" s="28" t="s">
        <v>0</v>
      </c>
    </row>
    <row r="127" spans="2:7" s="5" customFormat="1" ht="45" x14ac:dyDescent="0.25">
      <c r="B127" s="25" t="s">
        <v>254</v>
      </c>
      <c r="C127" s="3" t="s">
        <v>255</v>
      </c>
      <c r="D127" s="3" t="s">
        <v>728</v>
      </c>
      <c r="E127" s="28" t="s">
        <v>0</v>
      </c>
      <c r="F127" s="28" t="s">
        <v>0</v>
      </c>
      <c r="G127" s="28" t="s">
        <v>58</v>
      </c>
    </row>
    <row r="128" spans="2:7" s="5" customFormat="1" ht="25.5" x14ac:dyDescent="0.25">
      <c r="B128" s="125" t="s">
        <v>256</v>
      </c>
      <c r="C128" s="3" t="s">
        <v>257</v>
      </c>
      <c r="D128" s="3" t="s">
        <v>725</v>
      </c>
      <c r="E128" s="28" t="s">
        <v>0</v>
      </c>
      <c r="F128" s="28">
        <v>10</v>
      </c>
      <c r="G128" s="28" t="s">
        <v>58</v>
      </c>
    </row>
    <row r="129" spans="2:7" s="5" customFormat="1" ht="25.5" x14ac:dyDescent="0.25">
      <c r="B129" s="125"/>
      <c r="C129" s="3" t="s">
        <v>258</v>
      </c>
      <c r="D129" s="3" t="s">
        <v>725</v>
      </c>
      <c r="E129" s="28" t="s">
        <v>0</v>
      </c>
      <c r="F129" s="28">
        <v>10</v>
      </c>
      <c r="G129" s="28" t="s">
        <v>58</v>
      </c>
    </row>
    <row r="130" spans="2:7" s="5" customFormat="1" ht="25.5" x14ac:dyDescent="0.25">
      <c r="B130" s="125"/>
      <c r="C130" s="3" t="s">
        <v>259</v>
      </c>
      <c r="D130" s="3" t="s">
        <v>725</v>
      </c>
      <c r="E130" s="28" t="s">
        <v>0</v>
      </c>
      <c r="F130" s="28">
        <v>10</v>
      </c>
      <c r="G130" s="28" t="s">
        <v>58</v>
      </c>
    </row>
    <row r="131" spans="2:7" s="5" customFormat="1" ht="25.5" customHeight="1" x14ac:dyDescent="0.25">
      <c r="B131" s="125" t="s">
        <v>260</v>
      </c>
      <c r="C131" s="141" t="s">
        <v>261</v>
      </c>
      <c r="D131" s="142" t="s">
        <v>726</v>
      </c>
      <c r="E131" s="143" t="s">
        <v>0</v>
      </c>
      <c r="F131" s="129">
        <v>8</v>
      </c>
      <c r="G131" s="129" t="s">
        <v>0</v>
      </c>
    </row>
    <row r="132" spans="2:7" s="5" customFormat="1" ht="12.75" customHeight="1" x14ac:dyDescent="0.25">
      <c r="B132" s="125"/>
      <c r="C132" s="141"/>
      <c r="D132" s="142"/>
      <c r="E132" s="143"/>
      <c r="F132" s="133"/>
      <c r="G132" s="133"/>
    </row>
    <row r="133" spans="2:7" s="5" customFormat="1" ht="12.75" customHeight="1" x14ac:dyDescent="0.25">
      <c r="B133" s="125"/>
      <c r="C133" s="141"/>
      <c r="D133" s="142"/>
      <c r="E133" s="143"/>
      <c r="F133" s="130"/>
      <c r="G133" s="130"/>
    </row>
    <row r="134" spans="2:7" s="5" customFormat="1" ht="15" customHeight="1" x14ac:dyDescent="0.25">
      <c r="B134" s="125"/>
      <c r="C134" s="141" t="s">
        <v>262</v>
      </c>
      <c r="D134" s="142" t="s">
        <v>726</v>
      </c>
      <c r="E134" s="143" t="s">
        <v>0</v>
      </c>
      <c r="F134" s="129">
        <v>8</v>
      </c>
      <c r="G134" s="129" t="s">
        <v>0</v>
      </c>
    </row>
    <row r="135" spans="2:7" s="5" customFormat="1" ht="12.75" x14ac:dyDescent="0.25">
      <c r="B135" s="125"/>
      <c r="C135" s="141"/>
      <c r="D135" s="142"/>
      <c r="E135" s="143"/>
      <c r="F135" s="133"/>
      <c r="G135" s="133"/>
    </row>
    <row r="136" spans="2:7" s="5" customFormat="1" ht="12.75" x14ac:dyDescent="0.25">
      <c r="B136" s="125"/>
      <c r="C136" s="141"/>
      <c r="D136" s="142"/>
      <c r="E136" s="143"/>
      <c r="F136" s="130"/>
      <c r="G136" s="130"/>
    </row>
    <row r="137" spans="2:7" s="5" customFormat="1" ht="75" customHeight="1" x14ac:dyDescent="0.25">
      <c r="B137" s="19" t="s">
        <v>263</v>
      </c>
      <c r="C137" s="22" t="s">
        <v>264</v>
      </c>
      <c r="D137" s="142" t="s">
        <v>727</v>
      </c>
      <c r="E137" s="23" t="s">
        <v>0</v>
      </c>
      <c r="F137" s="28">
        <v>3</v>
      </c>
      <c r="G137" s="28" t="s">
        <v>58</v>
      </c>
    </row>
    <row r="138" spans="2:7" s="5" customFormat="1" ht="30" x14ac:dyDescent="0.25">
      <c r="B138" s="19" t="s">
        <v>265</v>
      </c>
      <c r="C138" s="22" t="s">
        <v>266</v>
      </c>
      <c r="D138" s="142"/>
      <c r="E138" s="23" t="s">
        <v>0</v>
      </c>
      <c r="F138" s="28">
        <v>5</v>
      </c>
      <c r="G138" s="28" t="s">
        <v>58</v>
      </c>
    </row>
    <row r="139" spans="2:7" s="5" customFormat="1" ht="60" x14ac:dyDescent="0.25">
      <c r="B139" s="19" t="s">
        <v>267</v>
      </c>
      <c r="C139" s="22" t="s">
        <v>268</v>
      </c>
      <c r="D139" s="142"/>
      <c r="E139" s="23" t="s">
        <v>0</v>
      </c>
      <c r="F139" s="28">
        <v>4</v>
      </c>
      <c r="G139" s="28" t="s">
        <v>58</v>
      </c>
    </row>
    <row r="140" spans="2:7" s="5" customFormat="1" ht="51" x14ac:dyDescent="0.25">
      <c r="B140" s="125" t="s">
        <v>269</v>
      </c>
      <c r="C140" s="3" t="s">
        <v>270</v>
      </c>
      <c r="D140" s="3" t="s">
        <v>683</v>
      </c>
      <c r="E140" s="28" t="s">
        <v>0</v>
      </c>
      <c r="F140" s="28">
        <v>2</v>
      </c>
      <c r="G140" s="28" t="s">
        <v>59</v>
      </c>
    </row>
    <row r="141" spans="2:7" s="5" customFormat="1" ht="51" x14ac:dyDescent="0.25">
      <c r="B141" s="125"/>
      <c r="C141" s="3" t="s">
        <v>271</v>
      </c>
      <c r="D141" s="3" t="s">
        <v>683</v>
      </c>
      <c r="E141" s="28" t="s">
        <v>0</v>
      </c>
      <c r="F141" s="28">
        <v>2</v>
      </c>
      <c r="G141" s="28" t="s">
        <v>59</v>
      </c>
    </row>
    <row r="142" spans="2:7" s="5" customFormat="1" ht="60" x14ac:dyDescent="0.25">
      <c r="B142" s="19" t="s">
        <v>272</v>
      </c>
      <c r="C142" s="3" t="s">
        <v>273</v>
      </c>
      <c r="D142" s="3" t="s">
        <v>729</v>
      </c>
      <c r="E142" s="28" t="s">
        <v>0</v>
      </c>
      <c r="F142" s="28" t="s">
        <v>0</v>
      </c>
      <c r="G142" s="28" t="s">
        <v>58</v>
      </c>
    </row>
    <row r="143" spans="2:7" s="5" customFormat="1" x14ac:dyDescent="0.25">
      <c r="B143" s="126" t="s">
        <v>274</v>
      </c>
      <c r="C143" s="126"/>
      <c r="D143" s="126"/>
      <c r="E143" s="126"/>
      <c r="F143" s="126"/>
      <c r="G143" s="126"/>
    </row>
    <row r="144" spans="2:7" ht="25.5" x14ac:dyDescent="0.25">
      <c r="B144" s="125" t="s">
        <v>220</v>
      </c>
      <c r="C144" s="3" t="s">
        <v>217</v>
      </c>
      <c r="D144" s="3" t="s">
        <v>730</v>
      </c>
      <c r="E144" s="28" t="s">
        <v>0</v>
      </c>
      <c r="F144" s="28" t="s">
        <v>0</v>
      </c>
      <c r="G144" s="28" t="s">
        <v>0</v>
      </c>
    </row>
    <row r="145" spans="2:7" x14ac:dyDescent="0.25">
      <c r="B145" s="125"/>
      <c r="C145" s="3" t="s">
        <v>218</v>
      </c>
      <c r="D145" s="3" t="s">
        <v>730</v>
      </c>
      <c r="E145" s="28" t="s">
        <v>0</v>
      </c>
      <c r="F145" s="28" t="s">
        <v>0</v>
      </c>
      <c r="G145" s="28" t="s">
        <v>0</v>
      </c>
    </row>
    <row r="146" spans="2:7" x14ac:dyDescent="0.25">
      <c r="B146" s="125"/>
      <c r="C146" s="3" t="s">
        <v>219</v>
      </c>
      <c r="D146" s="3" t="s">
        <v>730</v>
      </c>
      <c r="E146" s="28" t="s">
        <v>0</v>
      </c>
      <c r="F146" s="28" t="s">
        <v>0</v>
      </c>
      <c r="G146" s="28" t="s">
        <v>0</v>
      </c>
    </row>
    <row r="147" spans="2:7" s="5" customFormat="1" ht="51" x14ac:dyDescent="0.25">
      <c r="B147" s="125" t="s">
        <v>275</v>
      </c>
      <c r="C147" s="3" t="s">
        <v>276</v>
      </c>
      <c r="D147" s="3" t="s">
        <v>731</v>
      </c>
      <c r="E147" s="28" t="s">
        <v>0</v>
      </c>
      <c r="F147" s="28">
        <v>6</v>
      </c>
      <c r="G147" s="28" t="s">
        <v>59</v>
      </c>
    </row>
    <row r="148" spans="2:7" s="5" customFormat="1" ht="63.75" x14ac:dyDescent="0.25">
      <c r="B148" s="125"/>
      <c r="C148" s="3" t="s">
        <v>277</v>
      </c>
      <c r="D148" s="3" t="s">
        <v>733</v>
      </c>
      <c r="E148" s="28" t="s">
        <v>0</v>
      </c>
      <c r="F148" s="28" t="s">
        <v>0</v>
      </c>
      <c r="G148" s="28" t="s">
        <v>59</v>
      </c>
    </row>
    <row r="149" spans="2:7" s="5" customFormat="1" ht="102" x14ac:dyDescent="0.25">
      <c r="B149" s="125"/>
      <c r="C149" s="3" t="s">
        <v>278</v>
      </c>
      <c r="D149" s="3" t="s">
        <v>734</v>
      </c>
      <c r="E149" s="28" t="s">
        <v>0</v>
      </c>
      <c r="F149" s="28">
        <v>6</v>
      </c>
      <c r="G149" s="28" t="s">
        <v>59</v>
      </c>
    </row>
    <row r="150" spans="2:7" s="5" customFormat="1" ht="51" x14ac:dyDescent="0.25">
      <c r="B150" s="125" t="s">
        <v>279</v>
      </c>
      <c r="C150" s="3" t="s">
        <v>280</v>
      </c>
      <c r="D150" s="3" t="s">
        <v>732</v>
      </c>
      <c r="E150" s="28" t="s">
        <v>0</v>
      </c>
      <c r="F150" s="28">
        <v>6</v>
      </c>
      <c r="G150" s="28" t="s">
        <v>59</v>
      </c>
    </row>
    <row r="151" spans="2:7" s="5" customFormat="1" ht="63.75" x14ac:dyDescent="0.25">
      <c r="B151" s="125"/>
      <c r="C151" s="3" t="s">
        <v>281</v>
      </c>
      <c r="D151" s="3" t="s">
        <v>735</v>
      </c>
      <c r="E151" s="28" t="s">
        <v>0</v>
      </c>
      <c r="F151" s="28" t="s">
        <v>0</v>
      </c>
      <c r="G151" s="28" t="s">
        <v>58</v>
      </c>
    </row>
    <row r="152" spans="2:7" s="5" customFormat="1" ht="51" x14ac:dyDescent="0.25">
      <c r="B152" s="125"/>
      <c r="C152" s="3" t="s">
        <v>282</v>
      </c>
      <c r="D152" s="3" t="s">
        <v>736</v>
      </c>
      <c r="E152" s="28" t="s">
        <v>0</v>
      </c>
      <c r="F152" s="28">
        <v>6</v>
      </c>
      <c r="G152" s="28" t="s">
        <v>59</v>
      </c>
    </row>
    <row r="153" spans="2:7" s="5" customFormat="1" x14ac:dyDescent="0.25">
      <c r="B153" s="126" t="s">
        <v>283</v>
      </c>
      <c r="C153" s="126"/>
      <c r="D153" s="126"/>
      <c r="E153" s="126"/>
      <c r="F153" s="126"/>
      <c r="G153" s="126"/>
    </row>
    <row r="154" spans="2:7" ht="25.5" x14ac:dyDescent="0.25">
      <c r="B154" s="125" t="s">
        <v>220</v>
      </c>
      <c r="C154" s="3" t="s">
        <v>217</v>
      </c>
      <c r="D154" s="3" t="s">
        <v>730</v>
      </c>
      <c r="E154" s="28" t="s">
        <v>0</v>
      </c>
      <c r="F154" s="28" t="s">
        <v>0</v>
      </c>
      <c r="G154" s="28" t="s">
        <v>0</v>
      </c>
    </row>
    <row r="155" spans="2:7" x14ac:dyDescent="0.25">
      <c r="B155" s="125"/>
      <c r="C155" s="3" t="s">
        <v>218</v>
      </c>
      <c r="D155" s="3" t="s">
        <v>730</v>
      </c>
      <c r="E155" s="28" t="s">
        <v>0</v>
      </c>
      <c r="F155" s="28" t="s">
        <v>0</v>
      </c>
      <c r="G155" s="28" t="s">
        <v>0</v>
      </c>
    </row>
    <row r="156" spans="2:7" x14ac:dyDescent="0.25">
      <c r="B156" s="125"/>
      <c r="C156" s="3" t="s">
        <v>219</v>
      </c>
      <c r="D156" s="3" t="s">
        <v>730</v>
      </c>
      <c r="E156" s="28" t="s">
        <v>0</v>
      </c>
      <c r="F156" s="28" t="s">
        <v>0</v>
      </c>
      <c r="G156" s="28" t="s">
        <v>0</v>
      </c>
    </row>
    <row r="157" spans="2:7" s="5" customFormat="1" ht="25.5" x14ac:dyDescent="0.25">
      <c r="B157" s="125" t="s">
        <v>284</v>
      </c>
      <c r="C157" s="3" t="s">
        <v>285</v>
      </c>
      <c r="D157" s="3" t="s">
        <v>737</v>
      </c>
      <c r="E157" s="28" t="s">
        <v>0</v>
      </c>
      <c r="F157" s="28">
        <v>6</v>
      </c>
      <c r="G157" s="28" t="s">
        <v>58</v>
      </c>
    </row>
    <row r="158" spans="2:7" s="5" customFormat="1" ht="51" x14ac:dyDescent="0.25">
      <c r="B158" s="125"/>
      <c r="C158" s="3" t="s">
        <v>286</v>
      </c>
      <c r="D158" s="3" t="s">
        <v>737</v>
      </c>
      <c r="E158" s="28" t="s">
        <v>0</v>
      </c>
      <c r="F158" s="28">
        <v>6</v>
      </c>
      <c r="G158" s="28" t="s">
        <v>59</v>
      </c>
    </row>
    <row r="159" spans="2:7" s="5" customFormat="1" ht="45" x14ac:dyDescent="0.25">
      <c r="B159" s="19" t="s">
        <v>287</v>
      </c>
      <c r="C159" s="3" t="s">
        <v>288</v>
      </c>
      <c r="D159" s="24" t="s">
        <v>738</v>
      </c>
      <c r="E159" s="28" t="s">
        <v>0</v>
      </c>
      <c r="F159" s="28">
        <v>6</v>
      </c>
      <c r="G159" s="28" t="s">
        <v>58</v>
      </c>
    </row>
    <row r="160" spans="2:7" s="5" customFormat="1" x14ac:dyDescent="0.25">
      <c r="B160" s="126" t="s">
        <v>289</v>
      </c>
      <c r="C160" s="126"/>
      <c r="D160" s="126"/>
      <c r="E160" s="126"/>
      <c r="F160" s="126"/>
      <c r="G160" s="126"/>
    </row>
    <row r="161" spans="2:7" ht="25.5" x14ac:dyDescent="0.25">
      <c r="B161" s="125" t="s">
        <v>220</v>
      </c>
      <c r="C161" s="3" t="s">
        <v>217</v>
      </c>
      <c r="D161" s="3" t="s">
        <v>685</v>
      </c>
      <c r="E161" s="28" t="s">
        <v>0</v>
      </c>
      <c r="F161" s="28" t="s">
        <v>0</v>
      </c>
      <c r="G161" s="28" t="s">
        <v>0</v>
      </c>
    </row>
    <row r="162" spans="2:7" x14ac:dyDescent="0.25">
      <c r="B162" s="125"/>
      <c r="C162" s="3" t="s">
        <v>218</v>
      </c>
      <c r="D162" s="3" t="s">
        <v>685</v>
      </c>
      <c r="E162" s="28" t="s">
        <v>0</v>
      </c>
      <c r="F162" s="28" t="s">
        <v>0</v>
      </c>
      <c r="G162" s="28" t="s">
        <v>0</v>
      </c>
    </row>
    <row r="163" spans="2:7" x14ac:dyDescent="0.25">
      <c r="B163" s="125"/>
      <c r="C163" s="3" t="s">
        <v>219</v>
      </c>
      <c r="D163" s="3" t="s">
        <v>685</v>
      </c>
      <c r="E163" s="28" t="s">
        <v>0</v>
      </c>
      <c r="F163" s="28" t="s">
        <v>0</v>
      </c>
      <c r="G163" s="28" t="s">
        <v>0</v>
      </c>
    </row>
    <row r="164" spans="2:7" s="5" customFormat="1" ht="25.5" x14ac:dyDescent="0.25">
      <c r="B164" s="125" t="s">
        <v>290</v>
      </c>
      <c r="C164" s="3" t="s">
        <v>291</v>
      </c>
      <c r="D164" s="3" t="s">
        <v>739</v>
      </c>
      <c r="E164" s="28" t="s">
        <v>0</v>
      </c>
      <c r="F164" s="3">
        <v>8</v>
      </c>
      <c r="G164" s="28" t="s">
        <v>58</v>
      </c>
    </row>
    <row r="165" spans="2:7" s="5" customFormat="1" ht="25.5" x14ac:dyDescent="0.25">
      <c r="B165" s="125"/>
      <c r="C165" s="3" t="s">
        <v>292</v>
      </c>
      <c r="D165" s="3" t="s">
        <v>739</v>
      </c>
      <c r="E165" s="28" t="s">
        <v>0</v>
      </c>
      <c r="F165" s="3">
        <v>8</v>
      </c>
      <c r="G165" s="28" t="s">
        <v>58</v>
      </c>
    </row>
    <row r="166" spans="2:7" s="5" customFormat="1" ht="25.5" x14ac:dyDescent="0.25">
      <c r="B166" s="125"/>
      <c r="C166" s="3" t="s">
        <v>293</v>
      </c>
      <c r="D166" s="3" t="s">
        <v>739</v>
      </c>
      <c r="E166" s="28" t="s">
        <v>0</v>
      </c>
      <c r="F166" s="28" t="s">
        <v>321</v>
      </c>
      <c r="G166" s="28" t="s">
        <v>58</v>
      </c>
    </row>
    <row r="167" spans="2:7" s="5" customFormat="1" ht="25.5" x14ac:dyDescent="0.25">
      <c r="B167" s="125"/>
      <c r="C167" s="3" t="s">
        <v>294</v>
      </c>
      <c r="D167" s="3" t="s">
        <v>739</v>
      </c>
      <c r="E167" s="28" t="s">
        <v>0</v>
      </c>
      <c r="F167" s="28" t="s">
        <v>321</v>
      </c>
      <c r="G167" s="28" t="s">
        <v>58</v>
      </c>
    </row>
    <row r="168" spans="2:7" s="5" customFormat="1" ht="25.5" x14ac:dyDescent="0.25">
      <c r="B168" s="125"/>
      <c r="C168" s="3" t="s">
        <v>295</v>
      </c>
      <c r="D168" s="3" t="s">
        <v>739</v>
      </c>
      <c r="E168" s="28" t="s">
        <v>0</v>
      </c>
      <c r="F168" s="28">
        <v>8</v>
      </c>
      <c r="G168" s="28" t="s">
        <v>58</v>
      </c>
    </row>
    <row r="169" spans="2:7" s="5" customFormat="1" ht="51" x14ac:dyDescent="0.25">
      <c r="B169" s="125" t="s">
        <v>300</v>
      </c>
      <c r="C169" s="3" t="s">
        <v>296</v>
      </c>
      <c r="D169" s="3" t="s">
        <v>740</v>
      </c>
      <c r="E169" s="28" t="s">
        <v>0</v>
      </c>
      <c r="F169" s="3">
        <v>8</v>
      </c>
      <c r="G169" s="28" t="s">
        <v>59</v>
      </c>
    </row>
    <row r="170" spans="2:7" s="5" customFormat="1" ht="51" x14ac:dyDescent="0.25">
      <c r="B170" s="125"/>
      <c r="C170" s="3" t="s">
        <v>297</v>
      </c>
      <c r="D170" s="3" t="s">
        <v>740</v>
      </c>
      <c r="E170" s="28" t="s">
        <v>0</v>
      </c>
      <c r="F170" s="3">
        <v>8</v>
      </c>
      <c r="G170" s="28" t="s">
        <v>59</v>
      </c>
    </row>
    <row r="171" spans="2:7" s="5" customFormat="1" ht="51" x14ac:dyDescent="0.25">
      <c r="B171" s="125"/>
      <c r="C171" s="3" t="s">
        <v>298</v>
      </c>
      <c r="D171" s="3" t="s">
        <v>742</v>
      </c>
      <c r="E171" s="28" t="s">
        <v>0</v>
      </c>
      <c r="F171" s="3">
        <v>8</v>
      </c>
      <c r="G171" s="28" t="s">
        <v>59</v>
      </c>
    </row>
    <row r="172" spans="2:7" s="5" customFormat="1" ht="51" x14ac:dyDescent="0.25">
      <c r="B172" s="125"/>
      <c r="C172" s="3" t="s">
        <v>299</v>
      </c>
      <c r="D172" s="3" t="s">
        <v>740</v>
      </c>
      <c r="E172" s="28" t="s">
        <v>0</v>
      </c>
      <c r="F172" s="3">
        <v>8</v>
      </c>
      <c r="G172" s="28" t="s">
        <v>59</v>
      </c>
    </row>
    <row r="173" spans="2:7" s="5" customFormat="1" ht="51" x14ac:dyDescent="0.25">
      <c r="B173" s="125" t="s">
        <v>301</v>
      </c>
      <c r="C173" s="3" t="s">
        <v>302</v>
      </c>
      <c r="D173" s="3" t="s">
        <v>741</v>
      </c>
      <c r="E173" s="28" t="s">
        <v>0</v>
      </c>
      <c r="F173" s="3">
        <v>8</v>
      </c>
      <c r="G173" s="28" t="s">
        <v>59</v>
      </c>
    </row>
    <row r="174" spans="2:7" s="5" customFormat="1" ht="51" x14ac:dyDescent="0.25">
      <c r="B174" s="125"/>
      <c r="C174" s="3" t="s">
        <v>303</v>
      </c>
      <c r="D174" s="3" t="s">
        <v>741</v>
      </c>
      <c r="E174" s="28" t="s">
        <v>0</v>
      </c>
      <c r="F174" s="3">
        <v>8</v>
      </c>
      <c r="G174" s="28" t="s">
        <v>59</v>
      </c>
    </row>
    <row r="175" spans="2:7" s="5" customFormat="1" ht="51" x14ac:dyDescent="0.25">
      <c r="B175" s="125"/>
      <c r="C175" s="3" t="s">
        <v>304</v>
      </c>
      <c r="D175" s="3" t="s">
        <v>741</v>
      </c>
      <c r="E175" s="28" t="s">
        <v>0</v>
      </c>
      <c r="F175" s="3">
        <v>8</v>
      </c>
      <c r="G175" s="28" t="s">
        <v>59</v>
      </c>
    </row>
    <row r="176" spans="2:7" s="5" customFormat="1" ht="51" x14ac:dyDescent="0.25">
      <c r="B176" s="125"/>
      <c r="C176" s="3" t="s">
        <v>305</v>
      </c>
      <c r="D176" s="3" t="s">
        <v>741</v>
      </c>
      <c r="E176" s="28" t="s">
        <v>0</v>
      </c>
      <c r="F176" s="3">
        <v>8</v>
      </c>
      <c r="G176" s="28" t="s">
        <v>59</v>
      </c>
    </row>
    <row r="177" spans="2:7" s="5" customFormat="1" ht="51" x14ac:dyDescent="0.25">
      <c r="B177" s="125"/>
      <c r="C177" s="3" t="s">
        <v>306</v>
      </c>
      <c r="D177" s="3" t="s">
        <v>741</v>
      </c>
      <c r="E177" s="28" t="s">
        <v>0</v>
      </c>
      <c r="F177" s="3">
        <v>8</v>
      </c>
      <c r="G177" s="28" t="s">
        <v>59</v>
      </c>
    </row>
    <row r="178" spans="2:7" s="5" customFormat="1" ht="60" x14ac:dyDescent="0.25">
      <c r="B178" s="19" t="s">
        <v>307</v>
      </c>
      <c r="C178" s="3" t="s">
        <v>308</v>
      </c>
      <c r="D178" s="3" t="s">
        <v>743</v>
      </c>
      <c r="E178" s="28" t="s">
        <v>0</v>
      </c>
      <c r="F178" s="3">
        <v>8</v>
      </c>
      <c r="G178" s="28" t="s">
        <v>58</v>
      </c>
    </row>
    <row r="179" spans="2:7" s="5" customFormat="1" x14ac:dyDescent="0.25">
      <c r="B179" s="126" t="s">
        <v>309</v>
      </c>
      <c r="C179" s="126"/>
      <c r="D179" s="126"/>
      <c r="E179" s="126"/>
      <c r="F179" s="126"/>
      <c r="G179" s="126"/>
    </row>
    <row r="180" spans="2:7" ht="25.5" x14ac:dyDescent="0.25">
      <c r="B180" s="125" t="s">
        <v>220</v>
      </c>
      <c r="C180" s="3" t="s">
        <v>217</v>
      </c>
      <c r="D180" s="21" t="s">
        <v>744</v>
      </c>
      <c r="E180" s="28" t="s">
        <v>0</v>
      </c>
      <c r="F180" s="28" t="s">
        <v>0</v>
      </c>
      <c r="G180" s="28" t="s">
        <v>0</v>
      </c>
    </row>
    <row r="181" spans="2:7" x14ac:dyDescent="0.25">
      <c r="B181" s="125"/>
      <c r="C181" s="3" t="s">
        <v>218</v>
      </c>
      <c r="D181" s="21" t="s">
        <v>744</v>
      </c>
      <c r="E181" s="28" t="s">
        <v>0</v>
      </c>
      <c r="F181" s="28" t="s">
        <v>0</v>
      </c>
      <c r="G181" s="28" t="s">
        <v>0</v>
      </c>
    </row>
    <row r="182" spans="2:7" x14ac:dyDescent="0.25">
      <c r="B182" s="125"/>
      <c r="C182" s="3" t="s">
        <v>219</v>
      </c>
      <c r="D182" s="21" t="s">
        <v>744</v>
      </c>
      <c r="E182" s="28" t="s">
        <v>0</v>
      </c>
      <c r="F182" s="28" t="s">
        <v>0</v>
      </c>
      <c r="G182" s="28" t="s">
        <v>0</v>
      </c>
    </row>
    <row r="183" spans="2:7" s="5" customFormat="1" ht="51" x14ac:dyDescent="0.25">
      <c r="B183" s="125" t="s">
        <v>310</v>
      </c>
      <c r="C183" s="3" t="s">
        <v>311</v>
      </c>
      <c r="D183" s="3" t="s">
        <v>746</v>
      </c>
      <c r="E183" s="28" t="s">
        <v>0</v>
      </c>
      <c r="F183" s="28">
        <v>6</v>
      </c>
      <c r="G183" s="28" t="s">
        <v>59</v>
      </c>
    </row>
    <row r="184" spans="2:7" s="5" customFormat="1" ht="38.25" x14ac:dyDescent="0.25">
      <c r="B184" s="125"/>
      <c r="C184" s="3" t="s">
        <v>312</v>
      </c>
      <c r="D184" s="3" t="s">
        <v>747</v>
      </c>
      <c r="E184" s="28" t="s">
        <v>0</v>
      </c>
      <c r="F184" s="28">
        <v>6</v>
      </c>
      <c r="G184" s="28" t="s">
        <v>58</v>
      </c>
    </row>
    <row r="185" spans="2:7" s="5" customFormat="1" ht="51" x14ac:dyDescent="0.25">
      <c r="B185" s="125" t="s">
        <v>313</v>
      </c>
      <c r="C185" s="3" t="s">
        <v>314</v>
      </c>
      <c r="D185" s="21" t="s">
        <v>745</v>
      </c>
      <c r="E185" s="28" t="s">
        <v>0</v>
      </c>
      <c r="F185" s="28" t="s">
        <v>0</v>
      </c>
      <c r="G185" s="28" t="s">
        <v>59</v>
      </c>
    </row>
    <row r="186" spans="2:7" s="5" customFormat="1" ht="51" x14ac:dyDescent="0.25">
      <c r="B186" s="125"/>
      <c r="C186" s="3" t="s">
        <v>315</v>
      </c>
      <c r="D186" s="21" t="s">
        <v>745</v>
      </c>
      <c r="E186" s="28" t="s">
        <v>0</v>
      </c>
      <c r="F186" s="28" t="s">
        <v>0</v>
      </c>
      <c r="G186" s="28" t="s">
        <v>59</v>
      </c>
    </row>
    <row r="187" spans="2:7" s="5" customFormat="1" ht="60" x14ac:dyDescent="0.25">
      <c r="B187" s="19" t="s">
        <v>316</v>
      </c>
      <c r="C187" s="3" t="s">
        <v>317</v>
      </c>
      <c r="D187" s="27" t="s">
        <v>748</v>
      </c>
      <c r="E187" s="28" t="s">
        <v>0</v>
      </c>
      <c r="F187" s="28">
        <v>1</v>
      </c>
      <c r="G187" s="28"/>
    </row>
    <row r="188" spans="2:7" s="5" customFormat="1" ht="25.5" x14ac:dyDescent="0.25">
      <c r="B188" s="125" t="s">
        <v>320</v>
      </c>
      <c r="C188" s="3" t="s">
        <v>318</v>
      </c>
      <c r="D188" s="21" t="s">
        <v>745</v>
      </c>
      <c r="E188" s="28" t="s">
        <v>0</v>
      </c>
      <c r="F188" s="28">
        <v>1</v>
      </c>
      <c r="G188" s="28" t="s">
        <v>0</v>
      </c>
    </row>
    <row r="189" spans="2:7" s="5" customFormat="1" ht="25.5" x14ac:dyDescent="0.25">
      <c r="B189" s="125"/>
      <c r="C189" s="3" t="s">
        <v>319</v>
      </c>
      <c r="D189" s="21" t="s">
        <v>745</v>
      </c>
      <c r="E189" s="28" t="s">
        <v>0</v>
      </c>
      <c r="F189" s="28">
        <v>1</v>
      </c>
      <c r="G189" s="28"/>
    </row>
  </sheetData>
  <sheetProtection algorithmName="SHA-512" hashValue="miI5/nPXon3aPRUSeOEYwMzvKlsVaLzcHAmxgB9ewEVliubpi7Yg6BPbMd1vAdHRVFH914kLmROOuzfXoNwkuQ==" saltValue="5z9sBtvQRmlbnlQmZ9bafw==" spinCount="100000" sheet="1" formatCells="0" formatColumns="0" formatRows="0" insertColumns="0" insertRows="0" insertHyperlinks="0" deleteColumns="0" deleteRows="0" sort="0" autoFilter="0" pivotTables="0"/>
  <mergeCells count="78">
    <mergeCell ref="D137:D139"/>
    <mergeCell ref="F131:F133"/>
    <mergeCell ref="G131:G133"/>
    <mergeCell ref="E134:E136"/>
    <mergeCell ref="F134:F136"/>
    <mergeCell ref="C71:C72"/>
    <mergeCell ref="E71:E72"/>
    <mergeCell ref="F71:F72"/>
    <mergeCell ref="G71:G72"/>
    <mergeCell ref="G21:G22"/>
    <mergeCell ref="C23:C24"/>
    <mergeCell ref="E23:E24"/>
    <mergeCell ref="F23:F24"/>
    <mergeCell ref="G23:G24"/>
    <mergeCell ref="B6:D9"/>
    <mergeCell ref="C26:C27"/>
    <mergeCell ref="E26:E27"/>
    <mergeCell ref="F26:F27"/>
    <mergeCell ref="B179:G179"/>
    <mergeCell ref="B88:B92"/>
    <mergeCell ref="B147:B149"/>
    <mergeCell ref="B150:B152"/>
    <mergeCell ref="B109:B118"/>
    <mergeCell ref="B124:B126"/>
    <mergeCell ref="B143:G143"/>
    <mergeCell ref="C131:C133"/>
    <mergeCell ref="D131:D133"/>
    <mergeCell ref="C134:C136"/>
    <mergeCell ref="D134:D136"/>
    <mergeCell ref="E131:E133"/>
    <mergeCell ref="B180:B182"/>
    <mergeCell ref="B15:G15"/>
    <mergeCell ref="B16:G16"/>
    <mergeCell ref="C17:G17"/>
    <mergeCell ref="C34:G34"/>
    <mergeCell ref="C38:G38"/>
    <mergeCell ref="B140:B141"/>
    <mergeCell ref="B17:B83"/>
    <mergeCell ref="C41:G41"/>
    <mergeCell ref="C64:G64"/>
    <mergeCell ref="C70:G70"/>
    <mergeCell ref="B84:G84"/>
    <mergeCell ref="B144:B146"/>
    <mergeCell ref="B153:G153"/>
    <mergeCell ref="B154:B156"/>
    <mergeCell ref="F21:F22"/>
    <mergeCell ref="B188:B189"/>
    <mergeCell ref="B131:B136"/>
    <mergeCell ref="B85:B87"/>
    <mergeCell ref="B183:B184"/>
    <mergeCell ref="B185:B186"/>
    <mergeCell ref="B128:B130"/>
    <mergeCell ref="B93:B97"/>
    <mergeCell ref="B169:B172"/>
    <mergeCell ref="B164:B168"/>
    <mergeCell ref="B105:G105"/>
    <mergeCell ref="B106:B108"/>
    <mergeCell ref="B119:G119"/>
    <mergeCell ref="B120:B122"/>
    <mergeCell ref="B123:G123"/>
    <mergeCell ref="B98:B104"/>
    <mergeCell ref="B157:B158"/>
    <mergeCell ref="B12:G12"/>
    <mergeCell ref="B173:B177"/>
    <mergeCell ref="B160:G160"/>
    <mergeCell ref="B161:B163"/>
    <mergeCell ref="C35:C36"/>
    <mergeCell ref="E35:E36"/>
    <mergeCell ref="F35:F36"/>
    <mergeCell ref="G35:G36"/>
    <mergeCell ref="C88:C89"/>
    <mergeCell ref="E88:E89"/>
    <mergeCell ref="F88:F89"/>
    <mergeCell ref="G88:G89"/>
    <mergeCell ref="G134:G136"/>
    <mergeCell ref="G26:G27"/>
    <mergeCell ref="C21:C22"/>
    <mergeCell ref="E21:E22"/>
  </mergeCells>
  <hyperlinks>
    <hyperlink ref="D82" location="GRI!A1" display="Ver GRI" xr:uid="{4C19A135-9661-41AE-A72D-0F864FF1EFC1}"/>
    <hyperlink ref="D28" location="'Human Capital'!A1" display="Ver Capital Humano &gt; Quadro de colaboradores " xr:uid="{5614FB7F-32C4-424E-A0B1-5B54D3B4A4AB}"/>
    <hyperlink ref="D22" r:id="rId1" xr:uid="{0B0856A2-F351-4A5E-B257-DCBBABD15091}"/>
    <hyperlink ref="D37" location="Governance!A1" display="Ver Governança &gt; Gestão de riscos" xr:uid="{1D8C24AD-827D-4005-8CB6-3D004A08EE85}"/>
    <hyperlink ref="D161" location="Environment!A1" display="Ver Ambiental &gt; Forma de gestão" xr:uid="{E186D9BC-46A2-426D-96BA-2A080E093C06}"/>
    <hyperlink ref="D85" location="Climate!A1" display="Ver Clima &gt; Visão de futuro; Governança; Estratégia; Gestão de riscos" xr:uid="{D89BFBEB-AD74-4A8D-8EEC-7765B29806F6}"/>
    <hyperlink ref="D131:D133" location="Compliance!A1" display="Ver Compliance &gt; Perfil e avaliação de fornecedores" xr:uid="{A4B87408-26DD-4D64-9CB1-A478198534C6}"/>
    <hyperlink ref="D29" location="Compliance!A1" display="Ver Fornecedores &gt; Perfil e avaliação de fornecedores" xr:uid="{C67D73A7-48D6-48FE-AC93-DE0A4B981429}"/>
    <hyperlink ref="D124" location="Compliance!A1" display="Ver Fornecedores &gt; Perfil e avaliação de fornecedores" xr:uid="{5F809325-0AE8-4C56-9D63-E042038D1EF4}"/>
    <hyperlink ref="D40" location="Compliance!A1" display="Ver Fornecedores &gt; Perfil e avaliação de fornecedores" xr:uid="{8CCF4DFE-E67B-481B-AFAC-145FAC001238}"/>
    <hyperlink ref="D45" location="Materiality!A1" display="Ver Materialidade &gt; Processo de elaboração" xr:uid="{692CFC3F-7A3A-4F01-AAF7-8BBD9A255F3A}"/>
    <hyperlink ref="D36" r:id="rId2" xr:uid="{ABF370D4-7A2F-4B9D-B4E5-3D21A3BFE4BC}"/>
    <hyperlink ref="D80" r:id="rId3" display="A Enauta disponibiliza o e-mail enauta@enauta.com.br para receber e responder dúvidas e comentários sobre o Relatório Anual de Sustentabilidade" xr:uid="{7AEA1059-470A-40C8-A605-682A278B84FC}"/>
    <hyperlink ref="D31" location="Environment!A1" display="See Environment &gt; Management approach" xr:uid="{5865DA93-65E4-4A6E-9814-2A6D63DC1CC9}"/>
    <hyperlink ref="D180" location="Communities!A1" display="Ver Comunidades &gt; Forma de gestão" xr:uid="{1A526474-581C-4CCB-A46B-70076633317F}"/>
    <hyperlink ref="D106" location="Safety!A1" display="Ver Segurança &gt; Forma de gestão" xr:uid="{B8A5338D-9D0D-4ACA-98F6-A55CD0F49672}"/>
    <hyperlink ref="D118" location="Segurança!A1" display="Ver Segurança &gt; Forma de gestão" xr:uid="{0CDE5940-7D19-480F-8DC5-F5CF2DD5C527}"/>
    <hyperlink ref="D39" location="Compliance!A1" display="Ver Fornecedores &gt; Perfil e avaliação de fornecedores" xr:uid="{9614AFCC-CA54-4FCF-9C38-2A8394B8F94F}"/>
    <hyperlink ref="D24" r:id="rId4" xr:uid="{C1F0889A-3E05-4FCA-95D7-217058349025}"/>
    <hyperlink ref="D27" r:id="rId5" xr:uid="{53BEEBBA-FCF3-477C-B79E-B867CD190EA4}"/>
    <hyperlink ref="D42" location="Governance!A1" display="Ver Governança &gt; Gestão de riscos" xr:uid="{0467A828-B3C1-4A77-AB48-23F840A9C607}"/>
    <hyperlink ref="D43" location="Governance!A1" display="Ver Governança &gt; Gestão de riscos" xr:uid="{53605FFC-72B1-4989-B3FB-90B2247A1DAE}"/>
    <hyperlink ref="D44" location="Governance!A1" display="Ver Governança &gt; Gestão de riscos" xr:uid="{75F9DCC9-15AE-4B31-8548-110F4B5D0977}"/>
    <hyperlink ref="D46" location="Governance!A1" display="Ver Governança &gt; Gestão de riscos" xr:uid="{921B4223-8BD1-4B1E-9D0A-37DF18662FCD}"/>
    <hyperlink ref="D47" location="Governance!A1" display="Ver Governança &gt; Gestão de riscos" xr:uid="{FE4E270D-31B0-4245-9349-18EBEF3F2657}"/>
    <hyperlink ref="D48" location="Governance!A1" display="Ver Governança &gt; Gestão de riscos" xr:uid="{743D08F7-4982-4ADA-B56A-3FDB07D9CBE2}"/>
    <hyperlink ref="D49" location="Governance!A1" display="Ver Governança &gt; Gestão de riscos" xr:uid="{2B43DEA8-F41D-4795-B65F-49D3537F372E}"/>
    <hyperlink ref="D50" location="Governance!A1" display="Ver Governança &gt; Gestão de riscos" xr:uid="{15436DDD-A9AC-451A-9F8F-640F84FF969F}"/>
    <hyperlink ref="D51" location="Governance!A1" display="Ver Governança &gt; Gestão de riscos" xr:uid="{FE228585-6E8F-4C1C-831E-3E253E714785}"/>
    <hyperlink ref="D52" location="Governance!A1" display="Ver Governança &gt; Gestão de riscos" xr:uid="{02327B4A-440E-46EE-834E-3775C814ED9A}"/>
    <hyperlink ref="D53" location="Governance!A1" display="Ver Governança &gt; Gestão de riscos" xr:uid="{2AF67D99-4B89-41CF-86FC-3922E9E2F148}"/>
    <hyperlink ref="D54" location="Governance!A1" display="Ver Governança &gt; Gestão de riscos" xr:uid="{E1027190-B17D-498E-AF31-5052EC70BB07}"/>
    <hyperlink ref="D55" location="Governance!A1" display="Ver Governança &gt; Gestão de riscos" xr:uid="{6A450FBB-EDED-451C-9CCC-B47CB4103D0A}"/>
    <hyperlink ref="D57" location="Governance!A1" display="Ver Governança &gt; Gestão de riscos" xr:uid="{EE5E27BE-A17F-4901-8735-12FFDA1F8B48}"/>
    <hyperlink ref="D58" location="Governance!A1" display="Ver Governança &gt; Gestão de riscos" xr:uid="{B22D5C11-7A65-4342-B7A2-B02DED909680}"/>
    <hyperlink ref="D59" location="Governance!A1" display="Ver Governança &gt; Gestão de riscos" xr:uid="{1439E06A-8882-4059-8CF0-FFE1A4C90429}"/>
    <hyperlink ref="D60" location="Governance!A1" display="Ver Governança &gt; Gestão de riscos" xr:uid="{15FA15FA-8AA4-4183-996E-580F5D5EAA45}"/>
    <hyperlink ref="D61" location="Governance!A1" display="Ver Governança &gt; Gestão de riscos" xr:uid="{4079C219-1784-4973-A8D0-770C4FE48448}"/>
    <hyperlink ref="D62" location="Governance!A1" display="Ver Governança &gt; Gestão de riscos" xr:uid="{B626D532-B6B2-476B-A7DD-AA5410785835}"/>
    <hyperlink ref="D63" location="Governance!A1" display="Ver Governança &gt; Gestão de riscos" xr:uid="{E92B02B2-1D76-4DB0-95FA-4B6CDB185B16}"/>
    <hyperlink ref="D65" location="Materiality!A1" display="Ver Materialidade &gt; Processo de elaboração" xr:uid="{0A681816-B9C9-4ED7-B7FD-05E0540D61EA}"/>
    <hyperlink ref="D66" location="'Human Capital'!A1" display="Ver Capital Humano &gt; Quadro de colaboradores " xr:uid="{59C75645-4754-4066-AF3E-A1CC40FE93E2}"/>
    <hyperlink ref="D67" location="Materiality!A1" display="Ver Materialidade &gt; Processo de elaboração" xr:uid="{50C42E8A-938B-4B81-90E7-30D58ADF1A68}"/>
    <hyperlink ref="D68" location="Materiality!A1" display="Ver Materialidade &gt; Processo de elaboração" xr:uid="{7D20055D-D265-41EE-92B8-29C638091E8A}"/>
    <hyperlink ref="D69" location="Materiality!A1" display="Ver Materialidade &gt; Processo de elaboração" xr:uid="{F86208E3-508D-4BEF-B067-EABEE715C3BF}"/>
    <hyperlink ref="D72" r:id="rId6" xr:uid="{0A7406CE-284B-4ED8-9069-40DE188CDC62}"/>
    <hyperlink ref="D73" location="Materiality!A1" display="Ver Materialidade &gt; Processo de elaboração" xr:uid="{937A3D87-C705-4927-A9B4-A4FF7772C777}"/>
    <hyperlink ref="D74" location="Materiality!A1" display="Ver Materialidade &gt; Processo de elaboração" xr:uid="{D5386869-9559-49FF-A920-B3680D3F5B1D}"/>
    <hyperlink ref="D86" location="Climate!A1" display="Ver Clima &gt; Visão de futuro; Governança; Estratégia; Gestão de riscos" xr:uid="{134D833C-57C2-4C78-BC24-54A56131E6DC}"/>
    <hyperlink ref="D87" location="Climate!A1" display="Ver Clima &gt; Visão de futuro; Governança; Estratégia; Gestão de riscos" xr:uid="{53326BCD-ADAE-4AB8-8CC1-9B66881D0E02}"/>
    <hyperlink ref="D90" location="Climate!A1" display="Ver Clima &gt; Visão de futuro; Governança; Estratégia; Gestão de riscos" xr:uid="{4C045D7B-45E9-4C7E-AE8A-9FA60A86FFC0}"/>
    <hyperlink ref="D93" location="Climate!A1" display="Ver Clima &gt; Visão de futuro; Governança; Estratégia; Gestão de riscos" xr:uid="{8B85CE45-1805-4148-884C-E41A8EF880CF}"/>
    <hyperlink ref="D94" location="Climate!A1" display="Ver Clima &gt; Visão de futuro; Governança; Estratégia; Gestão de riscos" xr:uid="{44F0465C-DBC2-459B-A05B-014D8569E897}"/>
    <hyperlink ref="D95" location="Climate!A1" display="Ver Clima &gt; Visão de futuro; Governança; Estratégia; Gestão de riscos" xr:uid="{3763C3A4-D26D-4112-BC2E-EBB9CE02CBE9}"/>
    <hyperlink ref="D96" location="Climate!A1" display="Ver Clima &gt; Visão de futuro; Governança; Estratégia; Gestão de riscos" xr:uid="{DEB6E03C-FD41-4E62-9B94-46EAB7D7BD0E}"/>
    <hyperlink ref="D98" location="Climate!A1" display="Ver Clima &gt; Visão de futuro; Governança; Estratégia; Gestão de riscos" xr:uid="{CF3DDA04-4857-44BB-B3FA-1498CE8AB7D7}"/>
    <hyperlink ref="D99" location="Climate!A1" display="Ver Clima &gt; Visão de futuro; Governança; Estratégia; Gestão de riscos" xr:uid="{196A75C2-21E9-4786-88A7-E2A5082902E8}"/>
    <hyperlink ref="D100" location="Climate!A1" display="Ver Clima &gt; Visão de futuro; Governança; Estratégia; Gestão de riscos" xr:uid="{9D5A1DA0-5ABE-4CE2-9208-059724771BAB}"/>
    <hyperlink ref="D101" location="Climate!A1" display="Ver Clima &gt; Visão de futuro; Governança; Estratégia; Gestão de riscos" xr:uid="{4925655E-C776-49F1-B223-3961397F3B11}"/>
    <hyperlink ref="D102" location="Climate!A1" display="Ver Clima &gt; Visão de futuro; Governança; Estratégia; Gestão de riscos" xr:uid="{7BC964EC-F8CC-4D20-A0BC-69877978DAEC}"/>
    <hyperlink ref="D89" r:id="rId7" xr:uid="{E12031AB-093F-42A2-870E-2537C19E686D}"/>
    <hyperlink ref="D107" location="Safety!A1" display="Ver Segurança &gt; Forma de gestão" xr:uid="{615C6234-04FD-467E-977B-A71A7FE3BEAA}"/>
    <hyperlink ref="D108" location="Safety!A1" display="Ver Segurança &gt; Forma de gestão" xr:uid="{8F49486C-9C6C-43CC-A12F-E2D4D8DAB935}"/>
    <hyperlink ref="D109" location="Safety!A1" display="Ver Segurança &gt; Forma de gestão" xr:uid="{0DD9A969-ABE3-4BE4-8D8B-C9FDC73D504A}"/>
    <hyperlink ref="D110" location="Safety!A1" display="Ver Segurança &gt; Forma de gestão" xr:uid="{0B1485F4-9C3B-427A-8A79-4FD3FE4CA23A}"/>
    <hyperlink ref="D111" location="Safety!A1" display="Ver Segurança &gt; Forma de gestão" xr:uid="{0D880B8D-0540-4CCB-9D32-5ADE022775DB}"/>
    <hyperlink ref="D112" location="Safety!A1" display="Ver Segurança &gt; Forma de gestão" xr:uid="{D4799D13-FCA7-455A-ACC4-89BC60D1658C}"/>
    <hyperlink ref="D113" location="Safety!A1" display="Ver Segurança &gt; Forma de gestão" xr:uid="{9B2CFE6C-4DC7-410D-A151-4251743F0A12}"/>
    <hyperlink ref="D114" location="Safety!A1" display="Ver Segurança &gt; Forma de gestão" xr:uid="{577AABDF-BC9B-4772-B51B-159674619BF1}"/>
    <hyperlink ref="D116" location="Safety!A1" display="Ver Segurança &gt; Forma de gestão" xr:uid="{AAF280C0-06D0-4DDC-A6AA-C8007826E58B}"/>
    <hyperlink ref="D115" location="Safety!A1" display="Ver Segurança &gt; Forma de gestão" xr:uid="{2C9C8B5A-AF15-49EB-A45B-1D9AF9217B5C}"/>
    <hyperlink ref="D117" location="Safety!A1" display="Ver Segurança &gt; Forma de gestão" xr:uid="{D0FFA01B-F081-46AC-A4D2-189286067736}"/>
    <hyperlink ref="D120" location="Governance!A1" display="Ver Governança &gt; Gestão de riscos" xr:uid="{3A5349DA-9048-472F-B6DB-B5C05D1B24AD}"/>
    <hyperlink ref="D121" location="Governance!A1" display="Ver Governança &gt; Gestão de riscos" xr:uid="{78877003-5D09-4193-82BE-331F8F647B95}"/>
    <hyperlink ref="D122" location="Governance!A1" display="Ver Governança &gt; Gestão de riscos" xr:uid="{A231EE88-1738-4405-B149-D74666E2AA38}"/>
    <hyperlink ref="D125" location="Compliance!A1" display="Ver Fornecedores &gt; Perfil e avaliação de fornecedores" xr:uid="{9C97EE16-2F29-4DF3-A48F-F673B71020F5}"/>
    <hyperlink ref="D126" location="Compliance!A1" display="Ver Fornecedores &gt; Perfil e avaliação de fornecedores" xr:uid="{54353E1C-5BFB-4B8C-BFAC-21786C867124}"/>
    <hyperlink ref="D128" location="Compliance!A1" display="Ver Fornecedores &gt; Perfil e avaliação de fornecedores" xr:uid="{2AFE8D6B-1AE1-4396-8A88-F72C5F24F780}"/>
    <hyperlink ref="D129" location="Compliance!A1" display="Ver Fornecedores &gt; Perfil e avaliação de fornecedores" xr:uid="{29780DA1-AC44-427F-AFF6-4C2428572353}"/>
    <hyperlink ref="D130" location="Compliance!A1" display="Ver Fornecedores &gt; Perfil e avaliação de fornecedores" xr:uid="{604CABCD-51F8-4492-9A8F-36A12BDC6B32}"/>
    <hyperlink ref="D134:D136" location="Compliance!A1" display="Ver Compliance &gt; Perfil e avaliação de fornecedores" xr:uid="{2F69B41F-5DA7-4756-A312-1F19BCA8CE7A}"/>
    <hyperlink ref="D137:D139" location="Compliance!A1" display="Ver Compliance &gt; Perfil e avaliação de fornecedores" xr:uid="{5D3196EB-0418-461E-970B-A83156BDC624}"/>
    <hyperlink ref="D140" location="Compliance!A1" display="Ver Fornecedores &gt; Perfil e avaliação de fornecedores" xr:uid="{A05D3095-1939-47F7-9365-4EA62D31EA6B}"/>
    <hyperlink ref="D141" location="Compliance!A1" display="Ver Fornecedores &gt; Perfil e avaliação de fornecedores" xr:uid="{CCEA387F-2136-45D2-8461-85DD7F31158E}"/>
    <hyperlink ref="D144" location="'Human Capital'!A1" display="Ver Capital Humano &gt; Quadro de colaboradores " xr:uid="{7E87A24B-5F71-490F-BB4C-73FA2AAD8E13}"/>
    <hyperlink ref="D145" location="'Human Capital'!A1" display="Ver Capital Humano &gt; Quadro de colaboradores " xr:uid="{EF3BA3DF-7FBD-4300-9C7F-A92281E4F766}"/>
    <hyperlink ref="D146" location="'Human Capital'!A1" display="Ver Capital Humano &gt; Quadro de colaboradores " xr:uid="{5136BCBF-B398-4F35-86D0-F1991C15DC7D}"/>
    <hyperlink ref="D147" location="'Human Capital'!A1" display="Ver Capital Humano &gt; Quadro de colaboradores " xr:uid="{D36E3C43-B8EE-474B-9BF4-81D43F829860}"/>
    <hyperlink ref="D150" location="'Human Capital'!A1" display="Ver Capital Humano &gt; Quadro de colaboradores " xr:uid="{0A5C71C3-02E2-4FCE-ABEE-CF59DE3C001C}"/>
    <hyperlink ref="D154" location="'Human Capital'!A1" display="Ver Capital Humano &gt; Quadro de colaboradores " xr:uid="{947D0CEF-43E6-416E-94CE-8F9FC5414F61}"/>
    <hyperlink ref="D155" location="'Human Capital'!A1" display="Ver Capital Humano &gt; Quadro de colaboradores " xr:uid="{D46D9708-A0FC-4E19-8E70-72ABB314B840}"/>
    <hyperlink ref="D156" location="'Human Capital'!A1" display="Ver Capital Humano &gt; Quadro de colaboradores " xr:uid="{73B79D74-5319-4F6C-A7D5-083E2C37A862}"/>
    <hyperlink ref="D157" location="'Human Capital'!A1" display="Ver Capital Humano &gt; Quadro de colaboradores " xr:uid="{4B2532C9-79C8-4DEF-85FA-59FD2205B464}"/>
    <hyperlink ref="D158" location="'Human Capital'!A1" display="Ver Capital Humano &gt; Quadro de colaboradores " xr:uid="{5C035098-1341-414A-A864-4DC1E6C5FF5D}"/>
    <hyperlink ref="D162" location="Environment!A1" display="Ver Ambiental &gt; Forma de gestão" xr:uid="{00F1B57B-D200-4B18-80D8-35C8B99C082A}"/>
    <hyperlink ref="D163" location="Environment!A1" display="Ver Ambiental &gt; Forma de gestão" xr:uid="{C8766503-463E-40E4-B2BF-BE8518F8F19E}"/>
    <hyperlink ref="D164" location="Environment!A1" display="Ver Ambiental &gt; Forma de gestão" xr:uid="{AC6B0AF8-347F-45D4-A68F-361A00FEE1C1}"/>
    <hyperlink ref="D165" location="Environment!A1" display="Ver Ambiental &gt; Forma de gestão" xr:uid="{23265D1C-DD64-41EE-9EA1-A803983BA59A}"/>
    <hyperlink ref="D166" location="Environment!A1" display="Ver Ambiental &gt; Forma de gestão" xr:uid="{AEB4A901-A3B5-46BD-B51D-9B44DEFD2DA6}"/>
    <hyperlink ref="D167" location="Environment!A1" display="Ver Ambiental &gt; Forma de gestão" xr:uid="{AB4BB18E-C0A4-4AE7-9ABF-AC8143E634B1}"/>
    <hyperlink ref="D168" location="Environment!A1" display="Ver Ambiental &gt; Forma de gestão" xr:uid="{5DB817A1-E91E-443C-B6D2-84F903070537}"/>
    <hyperlink ref="D169" location="Environment!A1" display="Ver Ambiental &gt; Forma de gestão" xr:uid="{B767C193-C61B-4D4D-B6A7-E317B31FF267}"/>
    <hyperlink ref="D170" location="Environment!A1" display="Ver Ambiental &gt; Forma de gestão" xr:uid="{59D92834-2519-47F8-98AC-1F64AAD36329}"/>
    <hyperlink ref="D172" location="Environment!A1" display="Ver Ambiental &gt; Forma de gestão" xr:uid="{DF89B7BD-2CB0-4CDF-95BA-38E8CE158364}"/>
    <hyperlink ref="D173" location="Environment!A1" display="Ver Ambiental &gt; Forma de gestão" xr:uid="{D2D5ACFC-9E1D-4ED0-87D9-A7E9F3027208}"/>
    <hyperlink ref="D174" location="Environment!A1" display="Ver Ambiental &gt; Forma de gestão" xr:uid="{5ABCC567-B739-4D28-957D-90248E6DC4E7}"/>
    <hyperlink ref="D175" location="Environment!A1" display="Ver Ambiental &gt; Forma de gestão" xr:uid="{E81D148D-A0EE-407A-8CDD-4BF85F350E62}"/>
    <hyperlink ref="D176" location="Environment!A1" display="Ver Ambiental &gt; Forma de gestão" xr:uid="{D938AA49-8C3F-4616-922A-03A5C217460C}"/>
    <hyperlink ref="D177" location="Environment!A1" display="Ver Ambiental &gt; Forma de gestão" xr:uid="{283C659A-C1E0-48D3-9CAC-913E66118717}"/>
    <hyperlink ref="D181" location="Communities!A1" display="Ver Comunidades &gt; Forma de gestão" xr:uid="{D11A9BF5-E78B-455E-B5E3-E9D254DDB87F}"/>
    <hyperlink ref="D182" location="Communities!A1" display="Ver Comunidades &gt; Forma de gestão" xr:uid="{27C83BE6-A8EB-469A-8A7C-1DE1AF1ED9C3}"/>
    <hyperlink ref="D185" location="Communities!A1" display="Ver Comunidades &gt; Forma de gestão" xr:uid="{4E6F3046-C42C-4594-9727-7E5A786DC5BC}"/>
    <hyperlink ref="D186" location="Communities!A1" display="Ver Comunidades &gt; Forma de gestão" xr:uid="{8F9FFABE-57E6-4074-B01B-D68201B66D71}"/>
    <hyperlink ref="D188" location="Communities!A1" display="Ver Comunidades &gt; Forma de gestão" xr:uid="{B2C2EE9B-2371-4E82-A6B8-0AEA47FFB9CD}"/>
    <hyperlink ref="D189" location="Communities!A1" display="Ver Comunidades &gt; Forma de gestão" xr:uid="{C76827B6-6969-467A-9D01-1E2D97AC984F}"/>
  </hyperlinks>
  <pageMargins left="0.511811024" right="0.511811024" top="0.78740157499999996" bottom="0.78740157499999996" header="0.31496062000000002" footer="0.31496062000000002"/>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3CA7F-7FA3-42D1-AB85-D736ED82DA66}">
  <dimension ref="B1:G38"/>
  <sheetViews>
    <sheetView showGridLines="0" showRowColHeaders="0" zoomScaleNormal="100" workbookViewId="0">
      <selection activeCell="D37" sqref="D37"/>
    </sheetView>
  </sheetViews>
  <sheetFormatPr defaultColWidth="9.140625" defaultRowHeight="15" x14ac:dyDescent="0.25"/>
  <cols>
    <col min="1" max="1" width="2.85546875" style="2" customWidth="1"/>
    <col min="2" max="2" width="27.140625" style="2" customWidth="1"/>
    <col min="3" max="3" width="15.7109375" style="2" customWidth="1"/>
    <col min="4" max="4" width="57.140625" style="2" customWidth="1"/>
    <col min="5" max="5" width="66.7109375" style="2" customWidth="1"/>
    <col min="6" max="16384" width="9.140625" style="2"/>
  </cols>
  <sheetData>
    <row r="1" spans="2:7" x14ac:dyDescent="0.25">
      <c r="B1" s="31"/>
      <c r="C1" s="31"/>
      <c r="D1" s="31"/>
      <c r="E1" s="31"/>
      <c r="F1" s="20"/>
      <c r="G1" s="20"/>
    </row>
    <row r="2" spans="2:7" x14ac:dyDescent="0.25">
      <c r="B2" s="31"/>
      <c r="C2" s="31"/>
      <c r="D2" s="31"/>
      <c r="E2" s="31"/>
      <c r="F2" s="20"/>
      <c r="G2" s="20"/>
    </row>
    <row r="3" spans="2:7" x14ac:dyDescent="0.25">
      <c r="B3" s="31"/>
      <c r="C3" s="31"/>
      <c r="D3" s="31"/>
      <c r="E3" s="31"/>
      <c r="F3" s="20"/>
      <c r="G3" s="20"/>
    </row>
    <row r="4" spans="2:7" x14ac:dyDescent="0.25">
      <c r="F4" s="20"/>
      <c r="G4" s="20"/>
    </row>
    <row r="5" spans="2:7" x14ac:dyDescent="0.25">
      <c r="F5" s="20"/>
      <c r="G5" s="20"/>
    </row>
    <row r="6" spans="2:7" x14ac:dyDescent="0.25">
      <c r="F6" s="20"/>
      <c r="G6" s="20"/>
    </row>
    <row r="7" spans="2:7" ht="30" customHeight="1" x14ac:dyDescent="0.25">
      <c r="B7" s="145" t="s">
        <v>331</v>
      </c>
      <c r="C7" s="145"/>
      <c r="D7" s="145"/>
      <c r="E7" s="145"/>
      <c r="F7" s="20"/>
      <c r="G7" s="20"/>
    </row>
    <row r="8" spans="2:7" s="5" customFormat="1" ht="12.75" x14ac:dyDescent="0.25">
      <c r="B8" s="4" t="s">
        <v>333</v>
      </c>
      <c r="C8" s="4" t="s">
        <v>332</v>
      </c>
      <c r="D8" s="4" t="s">
        <v>334</v>
      </c>
      <c r="E8" s="4" t="s">
        <v>147</v>
      </c>
    </row>
    <row r="9" spans="2:7" s="5" customFormat="1" ht="25.5" x14ac:dyDescent="0.25">
      <c r="B9" s="127" t="s">
        <v>335</v>
      </c>
      <c r="C9" s="3" t="s">
        <v>1</v>
      </c>
      <c r="D9" s="27" t="s">
        <v>347</v>
      </c>
      <c r="E9" s="114" t="s">
        <v>749</v>
      </c>
    </row>
    <row r="10" spans="2:7" s="5" customFormat="1" ht="38.25" x14ac:dyDescent="0.25">
      <c r="B10" s="144"/>
      <c r="C10" s="3" t="s">
        <v>2</v>
      </c>
      <c r="D10" s="27" t="s">
        <v>348</v>
      </c>
      <c r="E10" s="114" t="s">
        <v>749</v>
      </c>
      <c r="F10" s="6"/>
    </row>
    <row r="11" spans="2:7" s="5" customFormat="1" ht="38.25" x14ac:dyDescent="0.25">
      <c r="B11" s="128"/>
      <c r="C11" s="3" t="s">
        <v>3</v>
      </c>
      <c r="D11" s="27" t="s">
        <v>349</v>
      </c>
      <c r="E11" s="114" t="s">
        <v>750</v>
      </c>
      <c r="F11" s="6"/>
    </row>
    <row r="12" spans="2:7" s="5" customFormat="1" ht="38.25" x14ac:dyDescent="0.25">
      <c r="B12" s="3" t="s">
        <v>336</v>
      </c>
      <c r="C12" s="3" t="s">
        <v>4</v>
      </c>
      <c r="D12" s="27" t="s">
        <v>350</v>
      </c>
      <c r="E12" s="3" t="s">
        <v>720</v>
      </c>
    </row>
    <row r="13" spans="2:7" s="5" customFormat="1" ht="38.25" x14ac:dyDescent="0.25">
      <c r="B13" s="127" t="s">
        <v>337</v>
      </c>
      <c r="C13" s="3" t="s">
        <v>5</v>
      </c>
      <c r="D13" s="27" t="s">
        <v>351</v>
      </c>
      <c r="E13" s="3" t="s">
        <v>739</v>
      </c>
    </row>
    <row r="14" spans="2:7" s="5" customFormat="1" ht="38.25" x14ac:dyDescent="0.25">
      <c r="B14" s="144"/>
      <c r="C14" s="3" t="s">
        <v>6</v>
      </c>
      <c r="D14" s="27" t="s">
        <v>352</v>
      </c>
      <c r="E14" s="3" t="s">
        <v>739</v>
      </c>
    </row>
    <row r="15" spans="2:7" s="5" customFormat="1" ht="25.5" x14ac:dyDescent="0.25">
      <c r="B15" s="144"/>
      <c r="C15" s="3" t="s">
        <v>7</v>
      </c>
      <c r="D15" s="27" t="s">
        <v>353</v>
      </c>
      <c r="E15" s="27" t="s">
        <v>751</v>
      </c>
    </row>
    <row r="16" spans="2:7" s="5" customFormat="1" ht="25.5" x14ac:dyDescent="0.25">
      <c r="B16" s="128"/>
      <c r="C16" s="3" t="s">
        <v>8</v>
      </c>
      <c r="D16" s="27" t="s">
        <v>354</v>
      </c>
      <c r="E16" s="27" t="s">
        <v>752</v>
      </c>
    </row>
    <row r="17" spans="2:5" s="5" customFormat="1" ht="25.5" x14ac:dyDescent="0.25">
      <c r="B17" s="127" t="s">
        <v>338</v>
      </c>
      <c r="C17" s="3" t="s">
        <v>9</v>
      </c>
      <c r="D17" s="27" t="s">
        <v>355</v>
      </c>
      <c r="E17" s="3" t="s">
        <v>685</v>
      </c>
    </row>
    <row r="18" spans="2:5" s="5" customFormat="1" ht="38.25" x14ac:dyDescent="0.25">
      <c r="B18" s="144"/>
      <c r="C18" s="3" t="s">
        <v>10</v>
      </c>
      <c r="D18" s="27" t="s">
        <v>356</v>
      </c>
      <c r="E18" s="27" t="s">
        <v>753</v>
      </c>
    </row>
    <row r="19" spans="2:5" s="5" customFormat="1" ht="25.5" x14ac:dyDescent="0.25">
      <c r="B19" s="128"/>
      <c r="C19" s="3" t="s">
        <v>11</v>
      </c>
      <c r="D19" s="27" t="s">
        <v>357</v>
      </c>
      <c r="E19" s="27" t="s">
        <v>112</v>
      </c>
    </row>
    <row r="20" spans="2:5" s="5" customFormat="1" ht="25.5" x14ac:dyDescent="0.25">
      <c r="B20" s="127" t="s">
        <v>339</v>
      </c>
      <c r="C20" s="3" t="s">
        <v>12</v>
      </c>
      <c r="D20" s="27" t="s">
        <v>358</v>
      </c>
      <c r="E20" s="114" t="s">
        <v>754</v>
      </c>
    </row>
    <row r="21" spans="2:5" s="5" customFormat="1" ht="25.5" x14ac:dyDescent="0.25">
      <c r="B21" s="144"/>
      <c r="C21" s="3" t="s">
        <v>13</v>
      </c>
      <c r="D21" s="27" t="s">
        <v>359</v>
      </c>
      <c r="E21" s="27" t="s">
        <v>755</v>
      </c>
    </row>
    <row r="22" spans="2:5" s="5" customFormat="1" ht="38.25" x14ac:dyDescent="0.25">
      <c r="B22" s="128"/>
      <c r="C22" s="3" t="s">
        <v>14</v>
      </c>
      <c r="D22" s="27" t="s">
        <v>360</v>
      </c>
      <c r="E22" s="3" t="s">
        <v>756</v>
      </c>
    </row>
    <row r="23" spans="2:5" s="5" customFormat="1" ht="25.5" x14ac:dyDescent="0.25">
      <c r="B23" s="127" t="s">
        <v>340</v>
      </c>
      <c r="C23" s="3" t="s">
        <v>15</v>
      </c>
      <c r="D23" s="27" t="s">
        <v>361</v>
      </c>
      <c r="E23" s="114" t="s">
        <v>757</v>
      </c>
    </row>
    <row r="24" spans="2:5" s="5" customFormat="1" ht="12.75" x14ac:dyDescent="0.25">
      <c r="B24" s="128"/>
      <c r="C24" s="3" t="s">
        <v>16</v>
      </c>
      <c r="D24" s="27" t="s">
        <v>362</v>
      </c>
      <c r="E24" s="27" t="s">
        <v>758</v>
      </c>
    </row>
    <row r="25" spans="2:5" s="5" customFormat="1" ht="51" x14ac:dyDescent="0.25">
      <c r="B25" s="127" t="s">
        <v>341</v>
      </c>
      <c r="C25" s="3" t="s">
        <v>17</v>
      </c>
      <c r="D25" s="27" t="s">
        <v>363</v>
      </c>
      <c r="E25" s="3" t="s">
        <v>723</v>
      </c>
    </row>
    <row r="26" spans="2:5" s="5" customFormat="1" ht="25.5" x14ac:dyDescent="0.25">
      <c r="B26" s="128"/>
      <c r="C26" s="3" t="s">
        <v>18</v>
      </c>
      <c r="D26" s="27" t="s">
        <v>364</v>
      </c>
      <c r="E26" s="3" t="s">
        <v>721</v>
      </c>
    </row>
    <row r="27" spans="2:5" s="5" customFormat="1" ht="38.25" x14ac:dyDescent="0.25">
      <c r="B27" s="127" t="s">
        <v>342</v>
      </c>
      <c r="C27" s="3" t="s">
        <v>19</v>
      </c>
      <c r="D27" s="27" t="s">
        <v>365</v>
      </c>
      <c r="E27" s="27" t="s">
        <v>759</v>
      </c>
    </row>
    <row r="28" spans="2:5" s="5" customFormat="1" ht="38.25" x14ac:dyDescent="0.25">
      <c r="B28" s="144"/>
      <c r="C28" s="3" t="s">
        <v>20</v>
      </c>
      <c r="D28" s="27" t="s">
        <v>366</v>
      </c>
      <c r="E28" s="27" t="s">
        <v>760</v>
      </c>
    </row>
    <row r="29" spans="2:5" s="5" customFormat="1" ht="63.75" x14ac:dyDescent="0.25">
      <c r="B29" s="144"/>
      <c r="C29" s="3" t="s">
        <v>21</v>
      </c>
      <c r="D29" s="27" t="s">
        <v>367</v>
      </c>
      <c r="E29" s="27" t="s">
        <v>761</v>
      </c>
    </row>
    <row r="30" spans="2:5" s="5" customFormat="1" ht="38.25" x14ac:dyDescent="0.25">
      <c r="B30" s="128"/>
      <c r="C30" s="3" t="s">
        <v>22</v>
      </c>
      <c r="D30" s="27" t="s">
        <v>368</v>
      </c>
      <c r="E30" s="114" t="s">
        <v>750</v>
      </c>
    </row>
    <row r="31" spans="2:5" s="5" customFormat="1" ht="38.25" x14ac:dyDescent="0.25">
      <c r="B31" s="127" t="s">
        <v>343</v>
      </c>
      <c r="C31" s="3" t="s">
        <v>23</v>
      </c>
      <c r="D31" s="27" t="s">
        <v>369</v>
      </c>
      <c r="E31" s="27" t="s">
        <v>762</v>
      </c>
    </row>
    <row r="32" spans="2:5" s="5" customFormat="1" ht="25.5" x14ac:dyDescent="0.25">
      <c r="B32" s="128"/>
      <c r="C32" s="3" t="s">
        <v>24</v>
      </c>
      <c r="D32" s="27" t="s">
        <v>370</v>
      </c>
      <c r="E32" s="3" t="s">
        <v>725</v>
      </c>
    </row>
    <row r="33" spans="2:5" s="5" customFormat="1" ht="114.75" x14ac:dyDescent="0.25">
      <c r="B33" s="3" t="s">
        <v>344</v>
      </c>
      <c r="C33" s="3" t="s">
        <v>25</v>
      </c>
      <c r="D33" s="27" t="s">
        <v>371</v>
      </c>
      <c r="E33" s="3" t="s">
        <v>687</v>
      </c>
    </row>
    <row r="34" spans="2:5" s="5" customFormat="1" ht="25.5" x14ac:dyDescent="0.25">
      <c r="B34" s="127" t="s">
        <v>345</v>
      </c>
      <c r="C34" s="3" t="s">
        <v>26</v>
      </c>
      <c r="D34" s="27" t="s">
        <v>372</v>
      </c>
      <c r="E34" s="27" t="s">
        <v>763</v>
      </c>
    </row>
    <row r="35" spans="2:5" s="5" customFormat="1" ht="25.5" x14ac:dyDescent="0.25">
      <c r="B35" s="128"/>
      <c r="C35" s="3" t="s">
        <v>27</v>
      </c>
      <c r="D35" s="27" t="s">
        <v>373</v>
      </c>
      <c r="E35" s="3" t="s">
        <v>722</v>
      </c>
    </row>
    <row r="36" spans="2:5" s="5" customFormat="1" ht="38.25" x14ac:dyDescent="0.25">
      <c r="B36" s="127" t="s">
        <v>346</v>
      </c>
      <c r="C36" s="3" t="s">
        <v>28</v>
      </c>
      <c r="D36" s="27" t="s">
        <v>374</v>
      </c>
      <c r="E36" s="27" t="s">
        <v>764</v>
      </c>
    </row>
    <row r="37" spans="2:5" s="5" customFormat="1" ht="25.5" x14ac:dyDescent="0.25">
      <c r="B37" s="144"/>
      <c r="C37" s="3" t="s">
        <v>29</v>
      </c>
      <c r="D37" s="27" t="s">
        <v>375</v>
      </c>
      <c r="E37" s="27" t="s">
        <v>765</v>
      </c>
    </row>
    <row r="38" spans="2:5" s="5" customFormat="1" ht="12.75" x14ac:dyDescent="0.25">
      <c r="B38" s="128"/>
      <c r="C38" s="3" t="s">
        <v>30</v>
      </c>
      <c r="D38" s="27" t="s">
        <v>376</v>
      </c>
      <c r="E38" s="27" t="s">
        <v>766</v>
      </c>
    </row>
  </sheetData>
  <sheetProtection algorithmName="SHA-512" hashValue="wojeUXYZOtejHzQ9PDPjx89DMHHsUuPQ4sl4AV9i7wUCQQ6xL8FSYDDen82nVk+mv82IXzZaMkJdrcfLqI/vCw==" saltValue="v5NlwaWA1ti1zOeGBph4Tg==" spinCount="100000" sheet="1" formatCells="0" formatColumns="0" formatRows="0" insertColumns="0" insertRows="0" insertHyperlinks="0" deleteColumns="0" deleteRows="0" sort="0" autoFilter="0" pivotTables="0"/>
  <mergeCells count="11">
    <mergeCell ref="B31:B32"/>
    <mergeCell ref="B34:B35"/>
    <mergeCell ref="B36:B38"/>
    <mergeCell ref="B7:E7"/>
    <mergeCell ref="B9:B11"/>
    <mergeCell ref="B13:B16"/>
    <mergeCell ref="B17:B19"/>
    <mergeCell ref="B20:B22"/>
    <mergeCell ref="B23:B24"/>
    <mergeCell ref="B25:B26"/>
    <mergeCell ref="B27:B30"/>
  </mergeCells>
  <hyperlinks>
    <hyperlink ref="E9" location="Climate!A1" display="Ver aba Clima &gt; Detalhamento das emissões de escopo 1" xr:uid="{DCF06A08-BD09-406B-B790-964ABFA5F567}"/>
    <hyperlink ref="E13" location="Environment!A1" display="Ver Ambiental &gt; Água e efluentes" xr:uid="{B249A732-B2AC-43A1-9F64-25E88695A898}"/>
    <hyperlink ref="E25" location="Safety!A1" display="Ver Segurança &gt; Indicadores de acidentes" xr:uid="{D74233C1-D0B8-4849-9E92-9446C1E8271E}"/>
    <hyperlink ref="E32" location="Compliance!A1" display="Ver Fornecedores &gt; Perfil e avaliação de fornecedores" xr:uid="{F6BBD98B-2813-403E-8A42-FA0A042C836F}"/>
    <hyperlink ref="E22" location="Compliance!A1" display="Ver Fornecedores &gt; Perfil e avaliação de fornecedores" xr:uid="{BB3E6A68-E00B-4FC6-A6E7-304F855B1767}"/>
    <hyperlink ref="E23" location="Communities!A1" display="Ver Comunidades &gt; Investimento social privado" xr:uid="{F84C436C-E467-4662-809B-1BA441714A68}"/>
    <hyperlink ref="E10" location="Climate!A1" display="Ver aba Clima &gt; Detalhamento das emissões de escopo 1" xr:uid="{EC9D9B98-CA3D-4E1C-929C-C80E3CF6DF2A}"/>
    <hyperlink ref="E11" location="Climate!A1" display="Ver aba Clima &gt; Detalhamento das emissões de escopo 1" xr:uid="{EE2B9EE2-F741-495D-A454-D8C749511A41}"/>
    <hyperlink ref="E14" location="Environment!A1" display="Ver Ambiental &gt; Água e efluentes" xr:uid="{76BFE86A-9A93-4BEE-A9E8-6245C52EB250}"/>
    <hyperlink ref="E17" location="Environment!A1" display="Ver Ambiental &gt; Água e efluentes" xr:uid="{00DA26EA-5893-4B11-9227-8263A6998582}"/>
    <hyperlink ref="E26" location="Safety!A1" display="Ver Segurança &gt; Indicadores de acidentes" xr:uid="{DCFBA2DB-9FDE-41FF-A481-9A84A85EE1A0}"/>
    <hyperlink ref="E30" location="Climate!A1" display="Ver aba Clima &gt; Detalhamento das emissões de escopo 1" xr:uid="{700D1F70-9D22-481A-9597-352868A51F25}"/>
    <hyperlink ref="E35" location="Safety!A1" display="Ver Segurança &gt; Indicadores de acidentes" xr:uid="{1AA13954-3F74-4012-B3B6-593F80C3A048}"/>
  </hyperlink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1FD9-FDA6-46E9-9F47-6F00E0292E58}">
  <dimension ref="B1:D22"/>
  <sheetViews>
    <sheetView showGridLines="0" showRowColHeaders="0" zoomScaleNormal="100" workbookViewId="0">
      <selection activeCell="C20" sqref="C20"/>
    </sheetView>
  </sheetViews>
  <sheetFormatPr defaultColWidth="9.140625" defaultRowHeight="15" x14ac:dyDescent="0.25"/>
  <cols>
    <col min="1" max="1" width="2.85546875" style="2" customWidth="1"/>
    <col min="2" max="2" width="100" style="2" customWidth="1"/>
    <col min="3" max="3" width="66.7109375" style="2" customWidth="1"/>
    <col min="4" max="16384" width="9.140625" style="2"/>
  </cols>
  <sheetData>
    <row r="1" spans="2:4" x14ac:dyDescent="0.25">
      <c r="B1" s="31"/>
      <c r="C1" s="31"/>
    </row>
    <row r="2" spans="2:4" x14ac:dyDescent="0.25">
      <c r="B2" s="31"/>
      <c r="C2" s="31"/>
    </row>
    <row r="3" spans="2:4" x14ac:dyDescent="0.25">
      <c r="B3" s="31"/>
      <c r="C3" s="31"/>
    </row>
    <row r="7" spans="2:4" s="5" customFormat="1" ht="12.75" x14ac:dyDescent="0.25">
      <c r="B7" s="4" t="s">
        <v>377</v>
      </c>
      <c r="C7" s="4" t="s">
        <v>147</v>
      </c>
    </row>
    <row r="8" spans="2:4" s="5" customFormat="1" ht="12.75" x14ac:dyDescent="0.25">
      <c r="B8" s="146" t="s">
        <v>174</v>
      </c>
      <c r="C8" s="147"/>
    </row>
    <row r="9" spans="2:4" s="5" customFormat="1" ht="12.75" x14ac:dyDescent="0.25">
      <c r="B9" s="27" t="s">
        <v>379</v>
      </c>
      <c r="C9" s="114" t="s">
        <v>768</v>
      </c>
      <c r="D9" s="6"/>
    </row>
    <row r="10" spans="2:4" s="5" customFormat="1" ht="12.75" x14ac:dyDescent="0.25">
      <c r="B10" s="27" t="s">
        <v>380</v>
      </c>
      <c r="C10" s="114" t="s">
        <v>768</v>
      </c>
      <c r="D10" s="6"/>
    </row>
    <row r="11" spans="2:4" s="5" customFormat="1" ht="12.75" x14ac:dyDescent="0.25">
      <c r="B11" s="146" t="s">
        <v>168</v>
      </c>
      <c r="C11" s="147"/>
    </row>
    <row r="12" spans="2:4" s="5" customFormat="1" ht="25.5" x14ac:dyDescent="0.25">
      <c r="B12" s="27" t="s">
        <v>381</v>
      </c>
      <c r="C12" s="114" t="s">
        <v>712</v>
      </c>
    </row>
    <row r="13" spans="2:4" s="5" customFormat="1" ht="25.5" x14ac:dyDescent="0.25">
      <c r="B13" s="27" t="s">
        <v>382</v>
      </c>
      <c r="C13" s="114" t="s">
        <v>712</v>
      </c>
    </row>
    <row r="14" spans="2:4" s="5" customFormat="1" ht="25.5" x14ac:dyDescent="0.25">
      <c r="B14" s="27" t="s">
        <v>383</v>
      </c>
      <c r="C14" s="114" t="s">
        <v>712</v>
      </c>
    </row>
    <row r="15" spans="2:4" s="5" customFormat="1" ht="12.75" x14ac:dyDescent="0.25">
      <c r="B15" s="146" t="s">
        <v>378</v>
      </c>
      <c r="C15" s="147"/>
    </row>
    <row r="16" spans="2:4" s="5" customFormat="1" ht="12.75" x14ac:dyDescent="0.25">
      <c r="B16" s="27" t="s">
        <v>384</v>
      </c>
      <c r="C16" s="114" t="s">
        <v>769</v>
      </c>
    </row>
    <row r="17" spans="2:3" s="5" customFormat="1" ht="12.75" x14ac:dyDescent="0.25">
      <c r="B17" s="27" t="s">
        <v>385</v>
      </c>
      <c r="C17" s="114" t="s">
        <v>769</v>
      </c>
    </row>
    <row r="18" spans="2:3" s="5" customFormat="1" ht="25.5" x14ac:dyDescent="0.25">
      <c r="B18" s="27" t="s">
        <v>386</v>
      </c>
      <c r="C18" s="114" t="s">
        <v>769</v>
      </c>
    </row>
    <row r="19" spans="2:3" s="5" customFormat="1" ht="12.75" x14ac:dyDescent="0.25">
      <c r="B19" s="146" t="s">
        <v>387</v>
      </c>
      <c r="C19" s="147"/>
    </row>
    <row r="20" spans="2:3" s="5" customFormat="1" ht="25.5" x14ac:dyDescent="0.25">
      <c r="B20" s="27" t="s">
        <v>388</v>
      </c>
      <c r="C20" s="114" t="s">
        <v>771</v>
      </c>
    </row>
    <row r="21" spans="2:3" s="5" customFormat="1" ht="12.75" x14ac:dyDescent="0.25">
      <c r="B21" s="27" t="s">
        <v>389</v>
      </c>
      <c r="C21" s="114" t="s">
        <v>771</v>
      </c>
    </row>
    <row r="22" spans="2:3" s="5" customFormat="1" ht="25.5" x14ac:dyDescent="0.25">
      <c r="B22" s="27" t="s">
        <v>390</v>
      </c>
      <c r="C22" s="114" t="s">
        <v>770</v>
      </c>
    </row>
  </sheetData>
  <sheetProtection algorithmName="SHA-512" hashValue="me/jLfL5JOTfig+hJE24dFDgwnKwUqo/IbUjGBdF2mIUhV+idKyItLrCHFS1szFuobVk0ONuj/tKf+44WPu/xA==" saltValue="UogPyVNg+dcBoFQav8ftQA==" spinCount="100000" sheet="1" formatCells="0" formatColumns="0" formatRows="0" insertColumns="0" insertRows="0" insertHyperlinks="0" deleteColumns="0" deleteRows="0" sort="0" autoFilter="0" pivotTables="0"/>
  <mergeCells count="4">
    <mergeCell ref="B8:C8"/>
    <mergeCell ref="B11:C11"/>
    <mergeCell ref="B15:C15"/>
    <mergeCell ref="B19:C19"/>
  </mergeCells>
  <hyperlinks>
    <hyperlink ref="C9" location="Climate!A1" display="Ver Clima &gt; Governança" xr:uid="{4A582579-F814-4079-A5B7-749F206D36F6}"/>
    <hyperlink ref="C10" location="Climate!A1" display="Ver Clima &gt; Governança" xr:uid="{E4CA0DCC-7F8D-4817-878D-D72FF2675C3D}"/>
    <hyperlink ref="C12" location="Climate!A1" display="Ver Clima &gt; Governança" xr:uid="{FE8970F7-F421-4DC4-98CB-0E2F5EF7F9AA}"/>
    <hyperlink ref="C13" location="Climate!A1" display="Ver Clima &gt; Governança" xr:uid="{B23E83F9-2616-4FF5-98C0-1F9095934BF0}"/>
    <hyperlink ref="C14" location="Climate!A1" display="Ver Clima &gt; Governança" xr:uid="{382B724F-0C73-41E0-A7AB-14A1CC1DB6DA}"/>
    <hyperlink ref="C16" location="Climate!A1" display="Ver Clima &gt; Governança" xr:uid="{3EEA652F-3226-4BBB-9FC0-19C686A0757E}"/>
    <hyperlink ref="C17" location="Climate!A1" display="Ver Clima &gt; Governança" xr:uid="{625A6501-9323-4B1E-B927-9FD50E9F6434}"/>
    <hyperlink ref="C18" location="Climate!A1" display="Ver Clima &gt; Governança" xr:uid="{742779A3-8B8B-4B58-B78D-971A07EC02EB}"/>
    <hyperlink ref="C22" location="Climate!A1" display="Ver Clima &gt; Governança" xr:uid="{C1C2BCCB-2414-4473-A9D0-4BE605C7938C}"/>
    <hyperlink ref="C21" location="Climate!A1" display="Ver Clima &gt; Governança" xr:uid="{922262AD-6F3F-463F-84FF-51803D13C36A}"/>
    <hyperlink ref="C20" location="Climate!A1" display="Ver Clima &gt; Governança" xr:uid="{964119EF-D9C3-42BE-A31B-DC504C664AF3}"/>
  </hyperlink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931F3-52D4-48E0-902E-C9B343836FB2}">
  <dimension ref="B1:E123"/>
  <sheetViews>
    <sheetView showGridLines="0" showRowColHeaders="0" topLeftCell="A37" zoomScaleNormal="100" workbookViewId="0">
      <selection activeCell="B8" sqref="B8:E8"/>
    </sheetView>
  </sheetViews>
  <sheetFormatPr defaultColWidth="9.140625" defaultRowHeight="15" x14ac:dyDescent="0.25"/>
  <cols>
    <col min="1" max="1" width="2.85546875" style="33" customWidth="1"/>
    <col min="2" max="2" width="102.42578125" style="33" customWidth="1"/>
    <col min="3" max="5" width="21.42578125" style="33" customWidth="1"/>
    <col min="6" max="6" width="12.85546875" style="33" bestFit="1" customWidth="1"/>
    <col min="7" max="7" width="11.7109375" style="33" bestFit="1" customWidth="1"/>
    <col min="8" max="16384" width="9.140625" style="33"/>
  </cols>
  <sheetData>
    <row r="1" spans="2:5" x14ac:dyDescent="0.25">
      <c r="B1" s="32"/>
      <c r="C1" s="32"/>
      <c r="D1" s="32"/>
      <c r="E1" s="32"/>
    </row>
    <row r="2" spans="2:5" x14ac:dyDescent="0.25">
      <c r="B2" s="32"/>
      <c r="C2" s="32"/>
      <c r="D2" s="32"/>
      <c r="E2" s="32"/>
    </row>
    <row r="3" spans="2:5" x14ac:dyDescent="0.25">
      <c r="B3" s="32"/>
      <c r="C3" s="32"/>
      <c r="D3" s="32"/>
      <c r="E3" s="32"/>
    </row>
    <row r="7" spans="2:5" s="36" customFormat="1" ht="12.75" x14ac:dyDescent="0.25">
      <c r="B7" s="34" t="s">
        <v>31</v>
      </c>
      <c r="C7" s="35">
        <v>2021</v>
      </c>
      <c r="D7" s="35">
        <v>2020</v>
      </c>
      <c r="E7" s="35" t="s">
        <v>772</v>
      </c>
    </row>
    <row r="8" spans="2:5" s="36" customFormat="1" ht="12.75" x14ac:dyDescent="0.25">
      <c r="B8" s="148" t="s">
        <v>400</v>
      </c>
      <c r="C8" s="148"/>
      <c r="D8" s="148"/>
      <c r="E8" s="148"/>
    </row>
    <row r="9" spans="2:5" s="36" customFormat="1" ht="12.75" x14ac:dyDescent="0.25">
      <c r="B9" s="37" t="s">
        <v>401</v>
      </c>
      <c r="C9" s="38" t="s">
        <v>391</v>
      </c>
      <c r="D9" s="38" t="s">
        <v>394</v>
      </c>
      <c r="E9" s="39" t="s">
        <v>397</v>
      </c>
    </row>
    <row r="10" spans="2:5" s="36" customFormat="1" ht="12.75" x14ac:dyDescent="0.25">
      <c r="B10" s="37" t="s">
        <v>402</v>
      </c>
      <c r="C10" s="38" t="s">
        <v>392</v>
      </c>
      <c r="D10" s="38" t="s">
        <v>395</v>
      </c>
      <c r="E10" s="39" t="s">
        <v>398</v>
      </c>
    </row>
    <row r="11" spans="2:5" s="36" customFormat="1" ht="12.75" x14ac:dyDescent="0.25">
      <c r="B11" s="37" t="s">
        <v>403</v>
      </c>
      <c r="C11" s="38" t="s">
        <v>393</v>
      </c>
      <c r="D11" s="38" t="s">
        <v>396</v>
      </c>
      <c r="E11" s="39" t="s">
        <v>399</v>
      </c>
    </row>
    <row r="12" spans="2:5" s="36" customFormat="1" ht="12.75" x14ac:dyDescent="0.25">
      <c r="B12" s="148" t="s">
        <v>404</v>
      </c>
      <c r="C12" s="148"/>
      <c r="D12" s="148"/>
      <c r="E12" s="148"/>
    </row>
    <row r="13" spans="2:5" s="36" customFormat="1" ht="12.75" x14ac:dyDescent="0.25">
      <c r="B13" s="37" t="s">
        <v>405</v>
      </c>
      <c r="C13" s="38" t="s">
        <v>411</v>
      </c>
      <c r="D13" s="38" t="s">
        <v>417</v>
      </c>
      <c r="E13" s="39" t="s">
        <v>423</v>
      </c>
    </row>
    <row r="14" spans="2:5" s="36" customFormat="1" ht="12.75" x14ac:dyDescent="0.25">
      <c r="B14" s="37" t="s">
        <v>406</v>
      </c>
      <c r="C14" s="38" t="s">
        <v>412</v>
      </c>
      <c r="D14" s="38" t="s">
        <v>418</v>
      </c>
      <c r="E14" s="39" t="s">
        <v>424</v>
      </c>
    </row>
    <row r="15" spans="2:5" s="36" customFormat="1" ht="12.75" x14ac:dyDescent="0.25">
      <c r="B15" s="37" t="s">
        <v>407</v>
      </c>
      <c r="C15" s="111" t="s">
        <v>413</v>
      </c>
      <c r="D15" s="111" t="s">
        <v>419</v>
      </c>
      <c r="E15" s="39" t="s">
        <v>425</v>
      </c>
    </row>
    <row r="16" spans="2:5" s="36" customFormat="1" ht="12.75" x14ac:dyDescent="0.25">
      <c r="B16" s="37" t="s">
        <v>408</v>
      </c>
      <c r="C16" s="38" t="s">
        <v>414</v>
      </c>
      <c r="D16" s="38" t="s">
        <v>420</v>
      </c>
      <c r="E16" s="39" t="s">
        <v>426</v>
      </c>
    </row>
    <row r="17" spans="2:5" s="36" customFormat="1" ht="12.75" x14ac:dyDescent="0.25">
      <c r="B17" s="37" t="s">
        <v>409</v>
      </c>
      <c r="C17" s="38" t="s">
        <v>415</v>
      </c>
      <c r="D17" s="38" t="s">
        <v>421</v>
      </c>
      <c r="E17" s="39" t="s">
        <v>427</v>
      </c>
    </row>
    <row r="18" spans="2:5" s="36" customFormat="1" ht="12.75" x14ac:dyDescent="0.25">
      <c r="B18" s="37" t="s">
        <v>410</v>
      </c>
      <c r="C18" s="38" t="s">
        <v>416</v>
      </c>
      <c r="D18" s="38" t="s">
        <v>422</v>
      </c>
      <c r="E18" s="39" t="s">
        <v>428</v>
      </c>
    </row>
    <row r="19" spans="2:5" s="36" customFormat="1" ht="12.75" x14ac:dyDescent="0.25">
      <c r="B19" s="148" t="s">
        <v>429</v>
      </c>
      <c r="C19" s="148"/>
      <c r="D19" s="148"/>
      <c r="E19" s="148"/>
    </row>
    <row r="20" spans="2:5" s="36" customFormat="1" ht="12.75" x14ac:dyDescent="0.25">
      <c r="B20" s="37" t="s">
        <v>430</v>
      </c>
      <c r="C20" s="38" t="s">
        <v>437</v>
      </c>
      <c r="D20" s="38" t="s">
        <v>444</v>
      </c>
      <c r="E20" s="39" t="s">
        <v>451</v>
      </c>
    </row>
    <row r="21" spans="2:5" s="36" customFormat="1" ht="12.75" x14ac:dyDescent="0.25">
      <c r="B21" s="37" t="s">
        <v>431</v>
      </c>
      <c r="C21" s="39" t="s">
        <v>438</v>
      </c>
      <c r="D21" s="39" t="s">
        <v>445</v>
      </c>
      <c r="E21" s="40" t="s">
        <v>452</v>
      </c>
    </row>
    <row r="22" spans="2:5" s="36" customFormat="1" ht="12.75" x14ac:dyDescent="0.25">
      <c r="B22" s="37" t="s">
        <v>432</v>
      </c>
      <c r="C22" s="39" t="s">
        <v>439</v>
      </c>
      <c r="D22" s="39" t="s">
        <v>446</v>
      </c>
      <c r="E22" s="40" t="s">
        <v>453</v>
      </c>
    </row>
    <row r="23" spans="2:5" s="36" customFormat="1" ht="12.75" x14ac:dyDescent="0.25">
      <c r="B23" s="37" t="s">
        <v>433</v>
      </c>
      <c r="C23" s="39" t="s">
        <v>440</v>
      </c>
      <c r="D23" s="39" t="s">
        <v>447</v>
      </c>
      <c r="E23" s="40" t="s">
        <v>454</v>
      </c>
    </row>
    <row r="24" spans="2:5" s="36" customFormat="1" ht="12.75" x14ac:dyDescent="0.25">
      <c r="B24" s="37" t="s">
        <v>434</v>
      </c>
      <c r="C24" s="40" t="s">
        <v>441</v>
      </c>
      <c r="D24" s="40" t="s">
        <v>448</v>
      </c>
      <c r="E24" s="39" t="s">
        <v>455</v>
      </c>
    </row>
    <row r="25" spans="2:5" s="36" customFormat="1" ht="12.75" x14ac:dyDescent="0.25">
      <c r="B25" s="37" t="s">
        <v>435</v>
      </c>
      <c r="C25" s="38" t="s">
        <v>442</v>
      </c>
      <c r="D25" s="38" t="s">
        <v>449</v>
      </c>
      <c r="E25" s="39" t="s">
        <v>456</v>
      </c>
    </row>
    <row r="26" spans="2:5" s="36" customFormat="1" ht="12.75" x14ac:dyDescent="0.25">
      <c r="B26" s="37" t="s">
        <v>436</v>
      </c>
      <c r="C26" s="40" t="s">
        <v>443</v>
      </c>
      <c r="D26" s="40" t="s">
        <v>450</v>
      </c>
      <c r="E26" s="39" t="s">
        <v>457</v>
      </c>
    </row>
    <row r="27" spans="2:5" s="36" customFormat="1" ht="12.75" x14ac:dyDescent="0.25">
      <c r="B27" s="148" t="s">
        <v>458</v>
      </c>
      <c r="C27" s="148"/>
      <c r="D27" s="148"/>
      <c r="E27" s="148"/>
    </row>
    <row r="28" spans="2:5" s="36" customFormat="1" ht="12.75" x14ac:dyDescent="0.25">
      <c r="B28" s="37" t="s">
        <v>459</v>
      </c>
      <c r="C28" s="38" t="s">
        <v>463</v>
      </c>
      <c r="D28" s="38" t="s">
        <v>466</v>
      </c>
      <c r="E28" s="39" t="s">
        <v>451</v>
      </c>
    </row>
    <row r="29" spans="2:5" s="36" customFormat="1" ht="12.75" x14ac:dyDescent="0.25">
      <c r="B29" s="37" t="s">
        <v>460</v>
      </c>
      <c r="C29" s="39" t="s">
        <v>464</v>
      </c>
      <c r="D29" s="39" t="s">
        <v>464</v>
      </c>
      <c r="E29" s="40" t="s">
        <v>0</v>
      </c>
    </row>
    <row r="30" spans="2:5" s="36" customFormat="1" ht="12.75" x14ac:dyDescent="0.25">
      <c r="B30" s="37" t="s">
        <v>461</v>
      </c>
      <c r="C30" s="39" t="s">
        <v>465</v>
      </c>
      <c r="D30" s="39" t="s">
        <v>465</v>
      </c>
      <c r="E30" s="40" t="s">
        <v>0</v>
      </c>
    </row>
    <row r="31" spans="2:5" s="36" customFormat="1" ht="12.75" x14ac:dyDescent="0.25">
      <c r="B31" s="148" t="s">
        <v>462</v>
      </c>
      <c r="C31" s="148"/>
      <c r="D31" s="148"/>
      <c r="E31" s="148"/>
    </row>
    <row r="32" spans="2:5" s="36" customFormat="1" ht="12.75" x14ac:dyDescent="0.25">
      <c r="B32" s="37" t="s">
        <v>467</v>
      </c>
      <c r="C32" s="40">
        <v>0</v>
      </c>
      <c r="D32" s="40">
        <v>0</v>
      </c>
      <c r="E32" s="40" t="s">
        <v>0</v>
      </c>
    </row>
    <row r="33" spans="2:5" s="36" customFormat="1" ht="12.75" x14ac:dyDescent="0.25">
      <c r="B33" s="37" t="s">
        <v>468</v>
      </c>
      <c r="C33" s="41" t="s">
        <v>471</v>
      </c>
      <c r="D33" s="41" t="s">
        <v>471</v>
      </c>
      <c r="E33" s="40" t="s">
        <v>0</v>
      </c>
    </row>
    <row r="34" spans="2:5" s="36" customFormat="1" ht="12.75" x14ac:dyDescent="0.25">
      <c r="B34" s="37" t="s">
        <v>469</v>
      </c>
      <c r="C34" s="40">
        <v>0</v>
      </c>
      <c r="D34" s="40">
        <v>0</v>
      </c>
      <c r="E34" s="40" t="s">
        <v>0</v>
      </c>
    </row>
    <row r="35" spans="2:5" s="36" customFormat="1" ht="12.75" x14ac:dyDescent="0.25">
      <c r="B35" s="37" t="s">
        <v>470</v>
      </c>
      <c r="C35" s="112" t="s">
        <v>472</v>
      </c>
      <c r="D35" s="112" t="s">
        <v>472</v>
      </c>
      <c r="E35" s="40" t="s">
        <v>0</v>
      </c>
    </row>
    <row r="36" spans="2:5" s="36" customFormat="1" ht="12.75" x14ac:dyDescent="0.25">
      <c r="B36" s="148" t="s">
        <v>473</v>
      </c>
      <c r="C36" s="148"/>
      <c r="D36" s="148"/>
      <c r="E36" s="148"/>
    </row>
    <row r="37" spans="2:5" s="36" customFormat="1" ht="12.75" x14ac:dyDescent="0.25">
      <c r="B37" s="37" t="s">
        <v>474</v>
      </c>
      <c r="C37" s="40" t="s">
        <v>480</v>
      </c>
      <c r="D37" s="40" t="s">
        <v>486</v>
      </c>
      <c r="E37" s="39" t="s">
        <v>492</v>
      </c>
    </row>
    <row r="38" spans="2:5" s="36" customFormat="1" ht="12.75" x14ac:dyDescent="0.25">
      <c r="B38" s="37" t="s">
        <v>475</v>
      </c>
      <c r="C38" s="40" t="s">
        <v>481</v>
      </c>
      <c r="D38" s="40" t="s">
        <v>487</v>
      </c>
      <c r="E38" s="39" t="s">
        <v>493</v>
      </c>
    </row>
    <row r="39" spans="2:5" s="36" customFormat="1" ht="12.75" x14ac:dyDescent="0.25">
      <c r="B39" s="37" t="s">
        <v>476</v>
      </c>
      <c r="C39" s="40" t="s">
        <v>482</v>
      </c>
      <c r="D39" s="40" t="s">
        <v>488</v>
      </c>
      <c r="E39" s="39" t="s">
        <v>494</v>
      </c>
    </row>
    <row r="40" spans="2:5" s="36" customFormat="1" ht="12.75" x14ac:dyDescent="0.25">
      <c r="B40" s="37" t="s">
        <v>477</v>
      </c>
      <c r="C40" s="39" t="s">
        <v>483</v>
      </c>
      <c r="D40" s="39" t="s">
        <v>489</v>
      </c>
      <c r="E40" s="40" t="s">
        <v>495</v>
      </c>
    </row>
    <row r="41" spans="2:5" s="36" customFormat="1" ht="12.75" x14ac:dyDescent="0.25">
      <c r="B41" s="37" t="s">
        <v>478</v>
      </c>
      <c r="C41" s="39" t="s">
        <v>484</v>
      </c>
      <c r="D41" s="39" t="s">
        <v>490</v>
      </c>
      <c r="E41" s="40" t="s">
        <v>496</v>
      </c>
    </row>
    <row r="42" spans="2:5" s="36" customFormat="1" ht="12.75" x14ac:dyDescent="0.25">
      <c r="B42" s="37" t="s">
        <v>479</v>
      </c>
      <c r="C42" s="39" t="s">
        <v>485</v>
      </c>
      <c r="D42" s="39" t="s">
        <v>491</v>
      </c>
      <c r="E42" s="40" t="s">
        <v>497</v>
      </c>
    </row>
    <row r="43" spans="2:5" s="36" customFormat="1" ht="12.75" x14ac:dyDescent="0.25">
      <c r="B43" s="148" t="s">
        <v>498</v>
      </c>
      <c r="C43" s="148"/>
      <c r="D43" s="148"/>
      <c r="E43" s="148"/>
    </row>
    <row r="44" spans="2:5" s="36" customFormat="1" ht="12.75" x14ac:dyDescent="0.25">
      <c r="B44" s="37" t="s">
        <v>499</v>
      </c>
      <c r="C44" s="38" t="s">
        <v>507</v>
      </c>
      <c r="D44" s="38" t="s">
        <v>515</v>
      </c>
      <c r="E44" s="39" t="s">
        <v>523</v>
      </c>
    </row>
    <row r="45" spans="2:5" s="36" customFormat="1" ht="12.75" x14ac:dyDescent="0.25">
      <c r="B45" s="37" t="s">
        <v>500</v>
      </c>
      <c r="C45" s="39" t="s">
        <v>508</v>
      </c>
      <c r="D45" s="39" t="s">
        <v>516</v>
      </c>
      <c r="E45" s="40" t="s">
        <v>524</v>
      </c>
    </row>
    <row r="46" spans="2:5" s="36" customFormat="1" ht="12.75" x14ac:dyDescent="0.25">
      <c r="B46" s="37" t="s">
        <v>501</v>
      </c>
      <c r="C46" s="39" t="s">
        <v>509</v>
      </c>
      <c r="D46" s="39" t="s">
        <v>517</v>
      </c>
      <c r="E46" s="40" t="s">
        <v>525</v>
      </c>
    </row>
    <row r="47" spans="2:5" s="36" customFormat="1" ht="12.75" x14ac:dyDescent="0.25">
      <c r="B47" s="37" t="s">
        <v>502</v>
      </c>
      <c r="C47" s="38" t="s">
        <v>510</v>
      </c>
      <c r="D47" s="38" t="s">
        <v>518</v>
      </c>
      <c r="E47" s="39" t="s">
        <v>526</v>
      </c>
    </row>
    <row r="48" spans="2:5" s="36" customFormat="1" ht="12.75" x14ac:dyDescent="0.25">
      <c r="B48" s="37" t="s">
        <v>503</v>
      </c>
      <c r="C48" s="38" t="s">
        <v>511</v>
      </c>
      <c r="D48" s="38" t="s">
        <v>519</v>
      </c>
      <c r="E48" s="39" t="s">
        <v>527</v>
      </c>
    </row>
    <row r="49" spans="2:5" s="36" customFormat="1" ht="12.75" x14ac:dyDescent="0.25">
      <c r="B49" s="37" t="s">
        <v>504</v>
      </c>
      <c r="C49" s="39" t="s">
        <v>512</v>
      </c>
      <c r="D49" s="39" t="s">
        <v>520</v>
      </c>
      <c r="E49" s="40" t="s">
        <v>528</v>
      </c>
    </row>
    <row r="50" spans="2:5" s="36" customFormat="1" ht="12.75" x14ac:dyDescent="0.25">
      <c r="B50" s="37" t="s">
        <v>505</v>
      </c>
      <c r="C50" s="39" t="s">
        <v>513</v>
      </c>
      <c r="D50" s="39" t="s">
        <v>521</v>
      </c>
      <c r="E50" s="40" t="s">
        <v>529</v>
      </c>
    </row>
    <row r="51" spans="2:5" s="36" customFormat="1" ht="12.75" x14ac:dyDescent="0.25">
      <c r="B51" s="37" t="s">
        <v>506</v>
      </c>
      <c r="C51" s="40" t="s">
        <v>514</v>
      </c>
      <c r="D51" s="40" t="s">
        <v>522</v>
      </c>
      <c r="E51" s="39" t="s">
        <v>530</v>
      </c>
    </row>
    <row r="52" spans="2:5" s="36" customFormat="1" ht="12.75" x14ac:dyDescent="0.25">
      <c r="B52" s="148" t="s">
        <v>531</v>
      </c>
      <c r="C52" s="148"/>
      <c r="D52" s="148"/>
      <c r="E52" s="148"/>
    </row>
    <row r="53" spans="2:5" s="36" customFormat="1" ht="12.75" x14ac:dyDescent="0.25">
      <c r="B53" s="37" t="s">
        <v>532</v>
      </c>
      <c r="C53" s="40">
        <v>4</v>
      </c>
      <c r="D53" s="40">
        <v>2</v>
      </c>
      <c r="E53" s="39" t="s">
        <v>546</v>
      </c>
    </row>
    <row r="54" spans="2:5" s="36" customFormat="1" ht="12.75" x14ac:dyDescent="0.25">
      <c r="B54" s="37" t="s">
        <v>533</v>
      </c>
      <c r="C54" s="40">
        <v>1</v>
      </c>
      <c r="D54" s="40">
        <v>1</v>
      </c>
      <c r="E54" s="39" t="s">
        <v>547</v>
      </c>
    </row>
    <row r="55" spans="2:5" s="36" customFormat="1" ht="12.75" x14ac:dyDescent="0.25">
      <c r="B55" s="37" t="s">
        <v>534</v>
      </c>
      <c r="C55" s="41" t="s">
        <v>540</v>
      </c>
      <c r="D55" s="40" t="s">
        <v>543</v>
      </c>
      <c r="E55" s="39" t="s">
        <v>548</v>
      </c>
    </row>
    <row r="56" spans="2:5" s="36" customFormat="1" ht="12.75" x14ac:dyDescent="0.25">
      <c r="B56" s="37" t="s">
        <v>535</v>
      </c>
      <c r="C56" s="40" t="s">
        <v>541</v>
      </c>
      <c r="D56" s="40" t="s">
        <v>544</v>
      </c>
      <c r="E56" s="39" t="s">
        <v>549</v>
      </c>
    </row>
    <row r="57" spans="2:5" s="36" customFormat="1" ht="12.75" x14ac:dyDescent="0.25">
      <c r="B57" s="37" t="s">
        <v>536</v>
      </c>
      <c r="C57" s="40" t="s">
        <v>542</v>
      </c>
      <c r="D57" s="40" t="s">
        <v>545</v>
      </c>
      <c r="E57" s="39" t="s">
        <v>550</v>
      </c>
    </row>
    <row r="58" spans="2:5" s="36" customFormat="1" ht="12.75" x14ac:dyDescent="0.25">
      <c r="B58" s="37" t="s">
        <v>537</v>
      </c>
      <c r="C58" s="40">
        <v>14</v>
      </c>
      <c r="D58" s="40">
        <v>13</v>
      </c>
      <c r="E58" s="39" t="s">
        <v>551</v>
      </c>
    </row>
    <row r="59" spans="2:5" s="36" customFormat="1" ht="12.75" x14ac:dyDescent="0.25">
      <c r="B59" s="37" t="s">
        <v>538</v>
      </c>
      <c r="C59" s="40">
        <v>102</v>
      </c>
      <c r="D59" s="40">
        <v>72</v>
      </c>
      <c r="E59" s="39" t="s">
        <v>552</v>
      </c>
    </row>
    <row r="60" spans="2:5" s="36" customFormat="1" ht="12.75" x14ac:dyDescent="0.25">
      <c r="B60" s="37" t="s">
        <v>539</v>
      </c>
      <c r="C60" s="40">
        <v>0</v>
      </c>
      <c r="D60" s="40">
        <v>0</v>
      </c>
      <c r="E60" s="40" t="s">
        <v>0</v>
      </c>
    </row>
    <row r="61" spans="2:5" s="36" customFormat="1" ht="12.75" x14ac:dyDescent="0.25">
      <c r="B61" s="148" t="s">
        <v>553</v>
      </c>
      <c r="C61" s="148"/>
      <c r="D61" s="148"/>
      <c r="E61" s="148"/>
    </row>
    <row r="62" spans="2:5" s="36" customFormat="1" ht="12.75" x14ac:dyDescent="0.25">
      <c r="B62" s="37" t="s">
        <v>554</v>
      </c>
      <c r="C62" s="39" t="s">
        <v>558</v>
      </c>
      <c r="D62" s="39" t="s">
        <v>562</v>
      </c>
      <c r="E62" s="40" t="s">
        <v>565</v>
      </c>
    </row>
    <row r="63" spans="2:5" s="36" customFormat="1" ht="12.75" x14ac:dyDescent="0.25">
      <c r="B63" s="37" t="s">
        <v>555</v>
      </c>
      <c r="C63" s="39" t="s">
        <v>559</v>
      </c>
      <c r="D63" s="39" t="s">
        <v>563</v>
      </c>
      <c r="E63" s="40" t="s">
        <v>566</v>
      </c>
    </row>
    <row r="64" spans="2:5" s="36" customFormat="1" ht="12.75" x14ac:dyDescent="0.25">
      <c r="B64" s="37" t="s">
        <v>556</v>
      </c>
      <c r="C64" s="39" t="s">
        <v>560</v>
      </c>
      <c r="D64" s="39" t="s">
        <v>560</v>
      </c>
      <c r="E64" s="40" t="s">
        <v>567</v>
      </c>
    </row>
    <row r="65" spans="2:5" s="36" customFormat="1" ht="12.75" x14ac:dyDescent="0.25">
      <c r="B65" s="37" t="s">
        <v>557</v>
      </c>
      <c r="C65" s="40" t="s">
        <v>561</v>
      </c>
      <c r="D65" s="40" t="s">
        <v>564</v>
      </c>
      <c r="E65" s="39" t="s">
        <v>568</v>
      </c>
    </row>
    <row r="66" spans="2:5" s="36" customFormat="1" ht="12.75" x14ac:dyDescent="0.25">
      <c r="B66" s="148" t="s">
        <v>569</v>
      </c>
      <c r="C66" s="148"/>
      <c r="D66" s="148"/>
      <c r="E66" s="148"/>
    </row>
    <row r="67" spans="2:5" s="36" customFormat="1" ht="12.75" x14ac:dyDescent="0.25">
      <c r="B67" s="37" t="s">
        <v>570</v>
      </c>
      <c r="C67" s="40">
        <v>128</v>
      </c>
      <c r="D67" s="40">
        <v>123</v>
      </c>
      <c r="E67" s="39" t="s">
        <v>581</v>
      </c>
    </row>
    <row r="68" spans="2:5" s="36" customFormat="1" ht="12.75" x14ac:dyDescent="0.25">
      <c r="B68" s="37" t="s">
        <v>571</v>
      </c>
      <c r="C68" s="39" t="s">
        <v>546</v>
      </c>
      <c r="D68" s="39" t="s">
        <v>546</v>
      </c>
      <c r="E68" s="40" t="s">
        <v>0</v>
      </c>
    </row>
    <row r="69" spans="2:5" s="36" customFormat="1" ht="12.75" x14ac:dyDescent="0.25">
      <c r="B69" s="37" t="s">
        <v>572</v>
      </c>
      <c r="C69" s="39" t="s">
        <v>588</v>
      </c>
      <c r="D69" s="39" t="s">
        <v>593</v>
      </c>
      <c r="E69" s="40" t="s">
        <v>495</v>
      </c>
    </row>
    <row r="70" spans="2:5" s="36" customFormat="1" ht="12.75" x14ac:dyDescent="0.25">
      <c r="B70" s="37" t="s">
        <v>573</v>
      </c>
      <c r="C70" s="39" t="s">
        <v>589</v>
      </c>
      <c r="D70" s="39" t="s">
        <v>589</v>
      </c>
      <c r="E70" s="40" t="s">
        <v>0</v>
      </c>
    </row>
    <row r="71" spans="2:5" s="36" customFormat="1" ht="12.75" x14ac:dyDescent="0.25">
      <c r="B71" s="37" t="s">
        <v>574</v>
      </c>
      <c r="C71" s="39" t="s">
        <v>590</v>
      </c>
      <c r="D71" s="39" t="s">
        <v>594</v>
      </c>
      <c r="E71" s="40" t="s">
        <v>584</v>
      </c>
    </row>
    <row r="72" spans="2:5" s="36" customFormat="1" ht="12.75" x14ac:dyDescent="0.25">
      <c r="B72" s="37" t="s">
        <v>575</v>
      </c>
      <c r="C72" s="40">
        <v>30</v>
      </c>
      <c r="D72" s="40">
        <v>11</v>
      </c>
      <c r="E72" s="39" t="s">
        <v>582</v>
      </c>
    </row>
    <row r="73" spans="2:5" s="36" customFormat="1" ht="12.75" x14ac:dyDescent="0.25">
      <c r="B73" s="37" t="s">
        <v>576</v>
      </c>
      <c r="C73" s="40">
        <v>24</v>
      </c>
      <c r="D73" s="40">
        <v>11</v>
      </c>
      <c r="E73" s="39" t="s">
        <v>583</v>
      </c>
    </row>
    <row r="74" spans="2:5" s="36" customFormat="1" ht="12.75" x14ac:dyDescent="0.25">
      <c r="B74" s="37" t="s">
        <v>577</v>
      </c>
      <c r="C74" s="39" t="s">
        <v>591</v>
      </c>
      <c r="D74" s="39" t="s">
        <v>595</v>
      </c>
      <c r="E74" s="40" t="s">
        <v>453</v>
      </c>
    </row>
    <row r="75" spans="2:5" s="36" customFormat="1" ht="12.75" x14ac:dyDescent="0.25">
      <c r="B75" s="37" t="s">
        <v>578</v>
      </c>
      <c r="C75" s="115">
        <v>33.841999999999999</v>
      </c>
      <c r="D75" s="115">
        <v>141.89099999999999</v>
      </c>
      <c r="E75" s="39" t="s">
        <v>585</v>
      </c>
    </row>
    <row r="76" spans="2:5" s="36" customFormat="1" ht="12.75" x14ac:dyDescent="0.25">
      <c r="B76" s="37" t="s">
        <v>579</v>
      </c>
      <c r="C76" s="115">
        <v>3.226</v>
      </c>
      <c r="D76" s="115" t="s">
        <v>596</v>
      </c>
      <c r="E76" s="39" t="s">
        <v>586</v>
      </c>
    </row>
    <row r="77" spans="2:5" s="36" customFormat="1" ht="12.75" x14ac:dyDescent="0.25">
      <c r="B77" s="37" t="s">
        <v>580</v>
      </c>
      <c r="C77" s="40" t="s">
        <v>592</v>
      </c>
      <c r="D77" s="40" t="s">
        <v>597</v>
      </c>
      <c r="E77" s="39" t="s">
        <v>587</v>
      </c>
    </row>
    <row r="78" spans="2:5" s="36" customFormat="1" ht="12.75" x14ac:dyDescent="0.25">
      <c r="B78" s="148" t="s">
        <v>598</v>
      </c>
      <c r="C78" s="148"/>
      <c r="D78" s="148"/>
      <c r="E78" s="148"/>
    </row>
    <row r="79" spans="2:5" s="36" customFormat="1" ht="12.75" x14ac:dyDescent="0.25">
      <c r="B79" s="37" t="s">
        <v>599</v>
      </c>
      <c r="C79" s="39" t="s">
        <v>546</v>
      </c>
      <c r="D79" s="39" t="s">
        <v>546</v>
      </c>
      <c r="E79" s="40" t="s">
        <v>0</v>
      </c>
    </row>
    <row r="80" spans="2:5" s="36" customFormat="1" ht="12.75" x14ac:dyDescent="0.25">
      <c r="B80" s="37" t="s">
        <v>600</v>
      </c>
      <c r="C80" s="38" t="s">
        <v>601</v>
      </c>
      <c r="D80" s="38" t="s">
        <v>602</v>
      </c>
      <c r="E80" s="39" t="s">
        <v>603</v>
      </c>
    </row>
    <row r="81" spans="2:5" s="36" customFormat="1" ht="12.75" x14ac:dyDescent="0.25">
      <c r="B81" s="148" t="s">
        <v>604</v>
      </c>
      <c r="C81" s="148"/>
      <c r="D81" s="148"/>
      <c r="E81" s="148"/>
    </row>
    <row r="82" spans="2:5" s="36" customFormat="1" ht="12.75" x14ac:dyDescent="0.25">
      <c r="B82" s="37" t="s">
        <v>605</v>
      </c>
      <c r="C82" s="40">
        <v>142</v>
      </c>
      <c r="D82" s="40">
        <v>196</v>
      </c>
      <c r="E82" s="39" t="s">
        <v>615</v>
      </c>
    </row>
    <row r="83" spans="2:5" s="36" customFormat="1" ht="12.75" x14ac:dyDescent="0.25">
      <c r="B83" s="37" t="s">
        <v>606</v>
      </c>
      <c r="C83" s="40" t="s">
        <v>620</v>
      </c>
      <c r="D83" s="40" t="s">
        <v>619</v>
      </c>
      <c r="E83" s="39" t="s">
        <v>616</v>
      </c>
    </row>
    <row r="84" spans="2:5" s="36" customFormat="1" ht="12.75" x14ac:dyDescent="0.25">
      <c r="B84" s="37" t="s">
        <v>607</v>
      </c>
      <c r="C84" s="39" t="s">
        <v>612</v>
      </c>
      <c r="D84" s="39" t="s">
        <v>589</v>
      </c>
      <c r="E84" s="40" t="s">
        <v>32</v>
      </c>
    </row>
    <row r="85" spans="2:5" s="36" customFormat="1" ht="12.75" x14ac:dyDescent="0.25">
      <c r="B85" s="37" t="s">
        <v>608</v>
      </c>
      <c r="C85" s="39" t="s">
        <v>546</v>
      </c>
      <c r="D85" s="39" t="s">
        <v>546</v>
      </c>
      <c r="E85" s="40" t="s">
        <v>0</v>
      </c>
    </row>
    <row r="86" spans="2:5" s="36" customFormat="1" ht="12.75" x14ac:dyDescent="0.25">
      <c r="B86" s="37" t="s">
        <v>609</v>
      </c>
      <c r="C86" s="40">
        <v>8</v>
      </c>
      <c r="D86" s="40">
        <v>19</v>
      </c>
      <c r="E86" s="39" t="s">
        <v>617</v>
      </c>
    </row>
    <row r="87" spans="2:5" s="36" customFormat="1" ht="12.75" x14ac:dyDescent="0.25">
      <c r="B87" s="37" t="s">
        <v>610</v>
      </c>
      <c r="C87" s="39" t="s">
        <v>613</v>
      </c>
      <c r="D87" s="39" t="s">
        <v>589</v>
      </c>
      <c r="E87" s="40" t="s">
        <v>33</v>
      </c>
    </row>
    <row r="88" spans="2:5" s="36" customFormat="1" ht="12.75" x14ac:dyDescent="0.25">
      <c r="B88" s="37" t="s">
        <v>611</v>
      </c>
      <c r="C88" s="39" t="s">
        <v>614</v>
      </c>
      <c r="D88" s="39" t="s">
        <v>621</v>
      </c>
      <c r="E88" s="40" t="s">
        <v>618</v>
      </c>
    </row>
    <row r="89" spans="2:5" s="36" customFormat="1" ht="12.75" x14ac:dyDescent="0.25">
      <c r="B89" s="148" t="s">
        <v>622</v>
      </c>
      <c r="C89" s="148"/>
      <c r="D89" s="148"/>
      <c r="E89" s="148"/>
    </row>
    <row r="90" spans="2:5" s="36" customFormat="1" ht="12.75" x14ac:dyDescent="0.25">
      <c r="B90" s="37" t="s">
        <v>623</v>
      </c>
      <c r="C90" s="39" t="s">
        <v>546</v>
      </c>
      <c r="D90" s="39" t="s">
        <v>546</v>
      </c>
      <c r="E90" s="40" t="s">
        <v>0</v>
      </c>
    </row>
    <row r="91" spans="2:5" s="36" customFormat="1" ht="12.75" x14ac:dyDescent="0.25">
      <c r="B91" s="37" t="s">
        <v>624</v>
      </c>
      <c r="C91" s="40">
        <v>88</v>
      </c>
      <c r="D91" s="40">
        <v>123</v>
      </c>
      <c r="E91" s="39" t="s">
        <v>628</v>
      </c>
    </row>
    <row r="92" spans="2:5" s="36" customFormat="1" ht="12.75" x14ac:dyDescent="0.25">
      <c r="B92" s="37" t="s">
        <v>625</v>
      </c>
      <c r="C92" s="39" t="s">
        <v>546</v>
      </c>
      <c r="D92" s="39" t="s">
        <v>546</v>
      </c>
      <c r="E92" s="40" t="s">
        <v>0</v>
      </c>
    </row>
    <row r="93" spans="2:5" s="36" customFormat="1" ht="12.75" x14ac:dyDescent="0.25">
      <c r="B93" s="37" t="s">
        <v>626</v>
      </c>
      <c r="C93" s="40">
        <v>0</v>
      </c>
      <c r="D93" s="40">
        <v>0</v>
      </c>
      <c r="E93" s="40" t="s">
        <v>0</v>
      </c>
    </row>
    <row r="94" spans="2:5" s="36" customFormat="1" ht="12.75" x14ac:dyDescent="0.25">
      <c r="B94" s="37" t="s">
        <v>627</v>
      </c>
      <c r="C94" s="41" t="s">
        <v>471</v>
      </c>
      <c r="D94" s="41" t="s">
        <v>471</v>
      </c>
      <c r="E94" s="40" t="s">
        <v>0</v>
      </c>
    </row>
    <row r="95" spans="2:5" s="36" customFormat="1" ht="12.75" x14ac:dyDescent="0.25">
      <c r="B95" s="148" t="s">
        <v>629</v>
      </c>
      <c r="C95" s="148"/>
      <c r="D95" s="148"/>
      <c r="E95" s="148"/>
    </row>
    <row r="96" spans="2:5" s="36" customFormat="1" ht="12.75" x14ac:dyDescent="0.25">
      <c r="B96" s="37" t="s">
        <v>630</v>
      </c>
      <c r="C96" s="40">
        <v>3</v>
      </c>
      <c r="D96" s="40">
        <v>3</v>
      </c>
      <c r="E96" s="40" t="s">
        <v>0</v>
      </c>
    </row>
    <row r="97" spans="2:5" s="36" customFormat="1" ht="15" customHeight="1" x14ac:dyDescent="0.25">
      <c r="B97" s="37" t="s">
        <v>631</v>
      </c>
      <c r="C97" s="39" t="s">
        <v>635</v>
      </c>
      <c r="D97" s="39" t="s">
        <v>635</v>
      </c>
      <c r="E97" s="40" t="s">
        <v>0</v>
      </c>
    </row>
    <row r="98" spans="2:5" s="36" customFormat="1" ht="12.75" x14ac:dyDescent="0.25">
      <c r="B98" s="37" t="s">
        <v>632</v>
      </c>
      <c r="C98" s="39" t="s">
        <v>547</v>
      </c>
      <c r="D98" s="39" t="s">
        <v>547</v>
      </c>
      <c r="E98" s="40" t="s">
        <v>0</v>
      </c>
    </row>
    <row r="99" spans="2:5" s="36" customFormat="1" ht="12.75" x14ac:dyDescent="0.25">
      <c r="B99" s="37" t="s">
        <v>633</v>
      </c>
      <c r="C99" s="40">
        <v>4</v>
      </c>
      <c r="D99" s="40">
        <v>3</v>
      </c>
      <c r="E99" s="39" t="s">
        <v>635</v>
      </c>
    </row>
    <row r="100" spans="2:5" s="36" customFormat="1" ht="12.75" x14ac:dyDescent="0.25">
      <c r="B100" s="37" t="s">
        <v>634</v>
      </c>
      <c r="C100" s="39" t="s">
        <v>546</v>
      </c>
      <c r="D100" s="39" t="s">
        <v>546</v>
      </c>
      <c r="E100" s="40" t="s">
        <v>0</v>
      </c>
    </row>
    <row r="101" spans="2:5" s="36" customFormat="1" ht="12.75" x14ac:dyDescent="0.25">
      <c r="B101" s="148" t="s">
        <v>636</v>
      </c>
      <c r="C101" s="148"/>
      <c r="D101" s="148"/>
      <c r="E101" s="148"/>
    </row>
    <row r="102" spans="2:5" s="36" customFormat="1" ht="12.75" x14ac:dyDescent="0.25">
      <c r="B102" s="37" t="s">
        <v>637</v>
      </c>
      <c r="C102" s="40">
        <v>7</v>
      </c>
      <c r="D102" s="40">
        <v>7</v>
      </c>
      <c r="E102" s="40" t="s">
        <v>0</v>
      </c>
    </row>
    <row r="103" spans="2:5" s="36" customFormat="1" ht="15" customHeight="1" x14ac:dyDescent="0.25">
      <c r="B103" s="37" t="s">
        <v>638</v>
      </c>
      <c r="C103" s="39" t="s">
        <v>641</v>
      </c>
      <c r="D103" s="39" t="s">
        <v>641</v>
      </c>
      <c r="E103" s="40" t="s">
        <v>0</v>
      </c>
    </row>
    <row r="104" spans="2:5" s="36" customFormat="1" ht="12.75" x14ac:dyDescent="0.25">
      <c r="B104" s="37" t="s">
        <v>639</v>
      </c>
      <c r="C104" s="39" t="s">
        <v>547</v>
      </c>
      <c r="D104" s="39" t="s">
        <v>547</v>
      </c>
      <c r="E104" s="40" t="s">
        <v>0</v>
      </c>
    </row>
    <row r="105" spans="2:5" s="36" customFormat="1" ht="12.75" x14ac:dyDescent="0.25">
      <c r="B105" s="37" t="s">
        <v>640</v>
      </c>
      <c r="C105" s="40">
        <v>17</v>
      </c>
      <c r="D105" s="40">
        <v>15</v>
      </c>
      <c r="E105" s="39" t="s">
        <v>642</v>
      </c>
    </row>
    <row r="106" spans="2:5" s="36" customFormat="1" ht="12.75" x14ac:dyDescent="0.25">
      <c r="B106" s="37" t="s">
        <v>634</v>
      </c>
      <c r="C106" s="39" t="s">
        <v>546</v>
      </c>
      <c r="D106" s="39" t="s">
        <v>546</v>
      </c>
      <c r="E106" s="40" t="s">
        <v>0</v>
      </c>
    </row>
    <row r="107" spans="2:5" s="36" customFormat="1" ht="12.75" x14ac:dyDescent="0.25"/>
    <row r="108" spans="2:5" s="36" customFormat="1" ht="15" customHeight="1" x14ac:dyDescent="0.25"/>
    <row r="109" spans="2:5" s="36" customFormat="1" ht="12.75" x14ac:dyDescent="0.25">
      <c r="B109" s="152" t="s">
        <v>643</v>
      </c>
      <c r="C109" s="153"/>
      <c r="D109" s="153"/>
      <c r="E109" s="154"/>
    </row>
    <row r="110" spans="2:5" s="36" customFormat="1" ht="12.75" x14ac:dyDescent="0.25">
      <c r="B110" s="149" t="s">
        <v>644</v>
      </c>
      <c r="C110" s="150"/>
      <c r="D110" s="150"/>
      <c r="E110" s="151"/>
    </row>
    <row r="111" spans="2:5" x14ac:dyDescent="0.25">
      <c r="B111" s="149" t="s">
        <v>645</v>
      </c>
      <c r="C111" s="150"/>
      <c r="D111" s="150"/>
      <c r="E111" s="151"/>
    </row>
    <row r="112" spans="2:5" x14ac:dyDescent="0.25">
      <c r="B112" s="149" t="s">
        <v>646</v>
      </c>
      <c r="C112" s="150"/>
      <c r="D112" s="150"/>
      <c r="E112" s="151"/>
    </row>
    <row r="113" spans="2:5" x14ac:dyDescent="0.25">
      <c r="B113" s="149" t="s">
        <v>647</v>
      </c>
      <c r="C113" s="150"/>
      <c r="D113" s="150"/>
      <c r="E113" s="151"/>
    </row>
    <row r="114" spans="2:5" x14ac:dyDescent="0.25">
      <c r="B114" s="149" t="s">
        <v>648</v>
      </c>
      <c r="C114" s="150"/>
      <c r="D114" s="150"/>
      <c r="E114" s="151"/>
    </row>
    <row r="115" spans="2:5" x14ac:dyDescent="0.25">
      <c r="B115" s="149" t="s">
        <v>649</v>
      </c>
      <c r="C115" s="150"/>
      <c r="D115" s="150"/>
      <c r="E115" s="151"/>
    </row>
    <row r="116" spans="2:5" x14ac:dyDescent="0.25">
      <c r="B116" s="155" t="s">
        <v>650</v>
      </c>
      <c r="C116" s="156"/>
      <c r="D116" s="156"/>
      <c r="E116" s="157"/>
    </row>
    <row r="117" spans="2:5" x14ac:dyDescent="0.25">
      <c r="B117" s="158"/>
      <c r="C117" s="159"/>
      <c r="D117" s="159"/>
      <c r="E117" s="160"/>
    </row>
    <row r="118" spans="2:5" x14ac:dyDescent="0.25">
      <c r="B118" s="149" t="s">
        <v>651</v>
      </c>
      <c r="C118" s="150"/>
      <c r="D118" s="150"/>
      <c r="E118" s="151"/>
    </row>
    <row r="119" spans="2:5" x14ac:dyDescent="0.25">
      <c r="B119" s="149" t="s">
        <v>652</v>
      </c>
      <c r="C119" s="150"/>
      <c r="D119" s="150"/>
      <c r="E119" s="151"/>
    </row>
    <row r="120" spans="2:5" x14ac:dyDescent="0.25">
      <c r="B120" s="149" t="s">
        <v>653</v>
      </c>
      <c r="C120" s="150"/>
      <c r="D120" s="150"/>
      <c r="E120" s="151"/>
    </row>
    <row r="121" spans="2:5" x14ac:dyDescent="0.25">
      <c r="B121" s="155" t="s">
        <v>654</v>
      </c>
      <c r="C121" s="156"/>
      <c r="D121" s="156"/>
      <c r="E121" s="157"/>
    </row>
    <row r="122" spans="2:5" x14ac:dyDescent="0.25">
      <c r="B122" s="149" t="s">
        <v>655</v>
      </c>
      <c r="C122" s="150"/>
      <c r="D122" s="150"/>
      <c r="E122" s="151"/>
    </row>
    <row r="123" spans="2:5" x14ac:dyDescent="0.25">
      <c r="B123" s="149" t="s">
        <v>656</v>
      </c>
      <c r="C123" s="150"/>
      <c r="D123" s="150"/>
      <c r="E123" s="151"/>
    </row>
  </sheetData>
  <sheetProtection algorithmName="SHA-512" hashValue="0ZVC2SCGOHLEZ39R/E59J2zDxqowx7Wxsth7fOSaDEVJtDdqDHx9dMxYI4f1EtaAjKPvZQpmQA9F3zStCapShA==" saltValue="K1+bHtEtbDRDMpJsRrzrIg==" spinCount="100000" sheet="1" formatCells="0" formatColumns="0" formatRows="0" insertColumns="0" insertRows="0" insertHyperlinks="0" deleteColumns="0" deleteRows="0" sort="0" autoFilter="0" pivotTables="0"/>
  <mergeCells count="29">
    <mergeCell ref="B121:E121"/>
    <mergeCell ref="B111:E111"/>
    <mergeCell ref="B113:E113"/>
    <mergeCell ref="B114:E114"/>
    <mergeCell ref="B115:E115"/>
    <mergeCell ref="B118:E118"/>
    <mergeCell ref="B119:E119"/>
    <mergeCell ref="B95:E95"/>
    <mergeCell ref="B27:E27"/>
    <mergeCell ref="B31:E31"/>
    <mergeCell ref="B36:E36"/>
    <mergeCell ref="B43:E43"/>
    <mergeCell ref="B52:E52"/>
    <mergeCell ref="B8:E8"/>
    <mergeCell ref="B12:E12"/>
    <mergeCell ref="B19:E19"/>
    <mergeCell ref="B123:E123"/>
    <mergeCell ref="B112:E112"/>
    <mergeCell ref="B101:E101"/>
    <mergeCell ref="B109:E109"/>
    <mergeCell ref="B110:E110"/>
    <mergeCell ref="B116:E117"/>
    <mergeCell ref="B61:E61"/>
    <mergeCell ref="B66:E66"/>
    <mergeCell ref="B78:E78"/>
    <mergeCell ref="B120:E120"/>
    <mergeCell ref="B122:E122"/>
    <mergeCell ref="B81:E81"/>
    <mergeCell ref="B89:E89"/>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CD79-EBDF-4FB3-A97B-2968E3F8A9CB}">
  <dimension ref="A1:G55"/>
  <sheetViews>
    <sheetView showGridLines="0" showRowColHeaders="0" zoomScaleNormal="100" workbookViewId="0">
      <selection activeCell="C8" sqref="C8"/>
    </sheetView>
  </sheetViews>
  <sheetFormatPr defaultColWidth="9.140625" defaultRowHeight="15" outlineLevelRow="1" x14ac:dyDescent="0.25"/>
  <cols>
    <col min="1" max="1" width="2.85546875" style="43" customWidth="1"/>
    <col min="2" max="2" width="45.7109375" style="36" customWidth="1"/>
    <col min="3" max="3" width="121" style="36" customWidth="1"/>
    <col min="4" max="4" width="9.140625" style="43"/>
    <col min="5" max="7" width="12.85546875" style="43" customWidth="1"/>
    <col min="8" max="16384" width="9.140625" style="36"/>
  </cols>
  <sheetData>
    <row r="1" spans="1:7" s="33" customFormat="1" x14ac:dyDescent="0.25">
      <c r="B1" s="32"/>
      <c r="C1" s="32"/>
    </row>
    <row r="2" spans="1:7" s="33" customFormat="1" x14ac:dyDescent="0.25">
      <c r="B2" s="32"/>
      <c r="C2" s="32"/>
    </row>
    <row r="3" spans="1:7" s="33" customFormat="1" x14ac:dyDescent="0.25">
      <c r="B3" s="32"/>
      <c r="C3" s="32"/>
    </row>
    <row r="4" spans="1:7" ht="12.75" x14ac:dyDescent="0.25">
      <c r="A4" s="36"/>
      <c r="D4" s="36"/>
      <c r="E4" s="36"/>
      <c r="F4" s="36"/>
      <c r="G4" s="36"/>
    </row>
    <row r="5" spans="1:7" ht="12.75" x14ac:dyDescent="0.25">
      <c r="A5" s="36"/>
      <c r="D5" s="36"/>
      <c r="E5" s="36"/>
      <c r="F5" s="36"/>
      <c r="G5" s="36"/>
    </row>
    <row r="6" spans="1:7" s="42" customFormat="1" ht="18.75" x14ac:dyDescent="0.25">
      <c r="B6" s="163" t="s">
        <v>657</v>
      </c>
      <c r="C6" s="163"/>
    </row>
    <row r="7" spans="1:7" ht="12.75" x14ac:dyDescent="0.25">
      <c r="A7" s="36"/>
      <c r="D7" s="36"/>
      <c r="E7" s="36"/>
      <c r="F7" s="36"/>
      <c r="G7" s="36"/>
    </row>
    <row r="8" spans="1:7" ht="12.75" x14ac:dyDescent="0.25">
      <c r="A8" s="36"/>
      <c r="D8" s="36"/>
      <c r="E8" s="36"/>
      <c r="F8" s="36"/>
      <c r="G8" s="36"/>
    </row>
    <row r="9" spans="1:7" ht="12.75" x14ac:dyDescent="0.25">
      <c r="A9" s="36"/>
      <c r="D9" s="36"/>
      <c r="E9" s="36"/>
      <c r="F9" s="36"/>
      <c r="G9" s="36"/>
    </row>
    <row r="10" spans="1:7" s="33" customFormat="1" x14ac:dyDescent="0.25">
      <c r="A10" s="109"/>
      <c r="B10" s="161" t="s">
        <v>658</v>
      </c>
      <c r="C10" s="162"/>
      <c r="D10" s="109"/>
      <c r="E10" s="109"/>
      <c r="F10" s="109"/>
      <c r="G10" s="109"/>
    </row>
    <row r="11" spans="1:7" s="33" customFormat="1" hidden="1" outlineLevel="1" x14ac:dyDescent="0.25">
      <c r="A11" s="109"/>
      <c r="D11" s="109"/>
      <c r="E11" s="109"/>
      <c r="F11" s="109"/>
      <c r="G11" s="109"/>
    </row>
    <row r="12" spans="1:7" hidden="1" outlineLevel="1" x14ac:dyDescent="0.25">
      <c r="B12" s="44" t="s">
        <v>108</v>
      </c>
    </row>
    <row r="13" spans="1:7" hidden="1" outlineLevel="1" x14ac:dyDescent="0.25">
      <c r="B13" s="164" t="s">
        <v>773</v>
      </c>
      <c r="C13" s="164"/>
    </row>
    <row r="14" spans="1:7" hidden="1" outlineLevel="1" x14ac:dyDescent="0.25">
      <c r="B14" s="164"/>
      <c r="C14" s="164"/>
    </row>
    <row r="15" spans="1:7" hidden="1" outlineLevel="1" x14ac:dyDescent="0.25">
      <c r="B15" s="164"/>
      <c r="C15" s="164"/>
    </row>
    <row r="16" spans="1:7" hidden="1" outlineLevel="1" x14ac:dyDescent="0.25">
      <c r="B16" s="164"/>
      <c r="C16" s="164"/>
    </row>
    <row r="17" spans="1:7" hidden="1" outlineLevel="1" x14ac:dyDescent="0.25">
      <c r="B17" s="164"/>
      <c r="C17" s="164"/>
    </row>
    <row r="18" spans="1:7" hidden="1" outlineLevel="1" x14ac:dyDescent="0.25">
      <c r="B18" s="164"/>
      <c r="C18" s="164"/>
    </row>
    <row r="19" spans="1:7" hidden="1" outlineLevel="1" x14ac:dyDescent="0.25">
      <c r="B19" s="164"/>
      <c r="C19" s="164"/>
    </row>
    <row r="20" spans="1:7" hidden="1" outlineLevel="1" x14ac:dyDescent="0.25">
      <c r="B20" s="164"/>
      <c r="C20" s="164"/>
    </row>
    <row r="21" spans="1:7" hidden="1" outlineLevel="1" x14ac:dyDescent="0.25">
      <c r="B21" s="164"/>
      <c r="C21" s="164"/>
    </row>
    <row r="22" spans="1:7" hidden="1" outlineLevel="1" x14ac:dyDescent="0.25">
      <c r="B22" s="164"/>
      <c r="C22" s="164"/>
    </row>
    <row r="23" spans="1:7" hidden="1" outlineLevel="1" x14ac:dyDescent="0.25">
      <c r="B23" s="164"/>
      <c r="C23" s="164"/>
    </row>
    <row r="24" spans="1:7" hidden="1" outlineLevel="1" x14ac:dyDescent="0.25">
      <c r="B24" s="164"/>
      <c r="C24" s="164"/>
    </row>
    <row r="25" spans="1:7" hidden="1" outlineLevel="1" x14ac:dyDescent="0.25">
      <c r="B25" s="164"/>
      <c r="C25" s="164"/>
    </row>
    <row r="26" spans="1:7" hidden="1" outlineLevel="1" x14ac:dyDescent="0.25">
      <c r="B26" s="164"/>
      <c r="C26" s="164"/>
    </row>
    <row r="27" spans="1:7" s="33" customFormat="1" hidden="1" outlineLevel="1" x14ac:dyDescent="0.25">
      <c r="A27" s="109"/>
      <c r="D27" s="109"/>
      <c r="E27" s="109"/>
      <c r="F27" s="109"/>
      <c r="G27" s="109"/>
    </row>
    <row r="28" spans="1:7" s="33" customFormat="1" collapsed="1" x14ac:dyDescent="0.25">
      <c r="A28" s="109"/>
      <c r="D28" s="109"/>
      <c r="E28" s="109"/>
      <c r="F28" s="109"/>
      <c r="G28" s="109"/>
    </row>
    <row r="29" spans="1:7" s="33" customFormat="1" x14ac:dyDescent="0.25">
      <c r="A29" s="109"/>
      <c r="B29" s="161" t="s">
        <v>659</v>
      </c>
      <c r="C29" s="162"/>
      <c r="D29" s="109"/>
      <c r="E29" s="109"/>
      <c r="F29" s="109"/>
      <c r="G29" s="109"/>
    </row>
    <row r="30" spans="1:7" s="33" customFormat="1" hidden="1" outlineLevel="1" x14ac:dyDescent="0.25">
      <c r="A30" s="109"/>
      <c r="D30" s="109"/>
      <c r="E30" s="109"/>
      <c r="F30" s="109"/>
      <c r="G30" s="109"/>
    </row>
    <row r="31" spans="1:7" hidden="1" outlineLevel="1" x14ac:dyDescent="0.25">
      <c r="B31" s="44" t="s">
        <v>109</v>
      </c>
    </row>
    <row r="32" spans="1:7" hidden="1" outlineLevel="1" x14ac:dyDescent="0.25">
      <c r="B32" s="45" t="s">
        <v>659</v>
      </c>
      <c r="C32" s="45" t="s">
        <v>774</v>
      </c>
    </row>
    <row r="33" spans="1:7" ht="25.5" hidden="1" outlineLevel="1" x14ac:dyDescent="0.25">
      <c r="B33" s="46" t="s">
        <v>775</v>
      </c>
      <c r="C33" s="47" t="s">
        <v>783</v>
      </c>
    </row>
    <row r="34" spans="1:7" ht="38.25" hidden="1" outlineLevel="1" x14ac:dyDescent="0.25">
      <c r="B34" s="46" t="s">
        <v>776</v>
      </c>
      <c r="C34" s="48" t="s">
        <v>784</v>
      </c>
    </row>
    <row r="35" spans="1:7" ht="38.25" hidden="1" outlineLevel="1" x14ac:dyDescent="0.25">
      <c r="B35" s="46" t="s">
        <v>777</v>
      </c>
      <c r="C35" s="47" t="s">
        <v>785</v>
      </c>
    </row>
    <row r="36" spans="1:7" ht="25.5" hidden="1" outlineLevel="1" x14ac:dyDescent="0.25">
      <c r="B36" s="46" t="s">
        <v>778</v>
      </c>
      <c r="C36" s="47" t="s">
        <v>786</v>
      </c>
    </row>
    <row r="37" spans="1:7" ht="38.25" hidden="1" outlineLevel="1" x14ac:dyDescent="0.25">
      <c r="B37" s="46" t="s">
        <v>779</v>
      </c>
      <c r="C37" s="47" t="s">
        <v>787</v>
      </c>
    </row>
    <row r="38" spans="1:7" ht="38.25" hidden="1" outlineLevel="1" x14ac:dyDescent="0.25">
      <c r="B38" s="46" t="s">
        <v>780</v>
      </c>
      <c r="C38" s="47" t="s">
        <v>788</v>
      </c>
    </row>
    <row r="39" spans="1:7" ht="38.25" hidden="1" outlineLevel="1" x14ac:dyDescent="0.25">
      <c r="B39" s="46" t="s">
        <v>781</v>
      </c>
      <c r="C39" s="47" t="s">
        <v>789</v>
      </c>
    </row>
    <row r="40" spans="1:7" ht="38.25" hidden="1" outlineLevel="1" x14ac:dyDescent="0.25">
      <c r="B40" s="46" t="s">
        <v>782</v>
      </c>
      <c r="C40" s="46" t="s">
        <v>790</v>
      </c>
    </row>
    <row r="41" spans="1:7" s="33" customFormat="1" hidden="1" outlineLevel="1" x14ac:dyDescent="0.25">
      <c r="A41" s="109"/>
      <c r="D41" s="109"/>
      <c r="E41" s="109"/>
      <c r="F41" s="109"/>
      <c r="G41" s="109"/>
    </row>
    <row r="42" spans="1:7" s="33" customFormat="1" collapsed="1" x14ac:dyDescent="0.25">
      <c r="A42" s="109"/>
      <c r="D42" s="109"/>
      <c r="E42" s="109"/>
      <c r="F42" s="109"/>
      <c r="G42" s="109"/>
    </row>
    <row r="43" spans="1:7" s="33" customFormat="1" x14ac:dyDescent="0.25">
      <c r="A43" s="109"/>
      <c r="B43" s="161" t="s">
        <v>699</v>
      </c>
      <c r="C43" s="162"/>
      <c r="D43" s="109"/>
      <c r="E43" s="109"/>
      <c r="F43" s="109"/>
      <c r="G43" s="109"/>
    </row>
    <row r="44" spans="1:7" s="33" customFormat="1" hidden="1" outlineLevel="1" x14ac:dyDescent="0.25">
      <c r="A44" s="109"/>
      <c r="D44" s="109"/>
      <c r="E44" s="109"/>
      <c r="F44" s="109"/>
      <c r="G44" s="109"/>
    </row>
    <row r="45" spans="1:7" hidden="1" outlineLevel="1" x14ac:dyDescent="0.25">
      <c r="B45" s="44" t="s">
        <v>110</v>
      </c>
    </row>
    <row r="46" spans="1:7" hidden="1" outlineLevel="1" x14ac:dyDescent="0.25">
      <c r="B46" s="45" t="s">
        <v>791</v>
      </c>
      <c r="C46" s="45" t="s">
        <v>792</v>
      </c>
    </row>
    <row r="47" spans="1:7" hidden="1" outlineLevel="1" x14ac:dyDescent="0.25">
      <c r="B47" s="46" t="s">
        <v>793</v>
      </c>
      <c r="C47" s="49" t="s">
        <v>802</v>
      </c>
    </row>
    <row r="48" spans="1:7" ht="38.25" hidden="1" outlineLevel="1" x14ac:dyDescent="0.25">
      <c r="B48" s="46" t="s">
        <v>794</v>
      </c>
      <c r="C48" s="47" t="s">
        <v>799</v>
      </c>
    </row>
    <row r="49" spans="1:7" ht="25.5" hidden="1" outlineLevel="1" x14ac:dyDescent="0.25">
      <c r="B49" s="46" t="s">
        <v>795</v>
      </c>
      <c r="C49" s="47" t="s">
        <v>800</v>
      </c>
    </row>
    <row r="50" spans="1:7" ht="38.25" hidden="1" outlineLevel="1" x14ac:dyDescent="0.25">
      <c r="B50" s="46" t="s">
        <v>604</v>
      </c>
      <c r="C50" s="47" t="s">
        <v>801</v>
      </c>
    </row>
    <row r="51" spans="1:7" ht="51" hidden="1" outlineLevel="1" x14ac:dyDescent="0.25">
      <c r="B51" s="46" t="s">
        <v>796</v>
      </c>
      <c r="C51" s="47" t="s">
        <v>803</v>
      </c>
    </row>
    <row r="52" spans="1:7" ht="38.25" hidden="1" outlineLevel="1" x14ac:dyDescent="0.25">
      <c r="B52" s="46" t="s">
        <v>797</v>
      </c>
      <c r="C52" s="47" t="s">
        <v>804</v>
      </c>
    </row>
    <row r="53" spans="1:7" ht="38.25" hidden="1" outlineLevel="1" x14ac:dyDescent="0.25">
      <c r="B53" s="46" t="s">
        <v>798</v>
      </c>
      <c r="C53" s="46" t="s">
        <v>805</v>
      </c>
    </row>
    <row r="54" spans="1:7" s="33" customFormat="1" hidden="1" outlineLevel="1" x14ac:dyDescent="0.25">
      <c r="A54" s="109"/>
      <c r="D54" s="109"/>
      <c r="E54" s="109"/>
      <c r="F54" s="109"/>
      <c r="G54" s="109"/>
    </row>
    <row r="55" spans="1:7" s="33" customFormat="1" collapsed="1" x14ac:dyDescent="0.25">
      <c r="A55" s="109"/>
      <c r="D55" s="109"/>
      <c r="E55" s="109"/>
      <c r="F55" s="109"/>
      <c r="G55" s="109"/>
    </row>
  </sheetData>
  <sheetProtection algorithmName="SHA-512" hashValue="Aj3jyYmybSg6hP695oy5i31I9n0Puxk/gTNLcoMs1m1+2R708leF9gOLH/Vg7JpAAzP3ANu59nhwhIsK7Fujow==" saltValue="NnZdMfPwegLI/KtwJftaVQ==" spinCount="100000" sheet="1" formatCells="0" formatColumns="0" formatRows="0" insertColumns="0" insertRows="0" insertHyperlinks="0" deleteColumns="0" deleteRows="0" sort="0" autoFilter="0" pivotTables="0"/>
  <mergeCells count="5">
    <mergeCell ref="B43:C43"/>
    <mergeCell ref="B6:C6"/>
    <mergeCell ref="B10:C10"/>
    <mergeCell ref="B29:C29"/>
    <mergeCell ref="B13:C26"/>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468A-4B0A-48C5-BC59-D53F11F98A5E}">
  <dimension ref="B1:J213"/>
  <sheetViews>
    <sheetView showGridLines="0" zoomScaleNormal="100" workbookViewId="0">
      <selection activeCell="D118" sqref="D118"/>
    </sheetView>
  </sheetViews>
  <sheetFormatPr defaultColWidth="9.140625" defaultRowHeight="12.75" outlineLevelRow="1" x14ac:dyDescent="0.25"/>
  <cols>
    <col min="1" max="1" width="2.85546875" style="36" customWidth="1"/>
    <col min="2" max="2" width="38.5703125" style="36" customWidth="1"/>
    <col min="3" max="5" width="14.28515625" style="36" customWidth="1"/>
    <col min="6" max="6" width="3.85546875" style="36" customWidth="1"/>
    <col min="7" max="7" width="38.5703125" style="36" customWidth="1"/>
    <col min="8" max="10" width="14.28515625" style="36" customWidth="1"/>
    <col min="11" max="16384" width="9.140625" style="36"/>
  </cols>
  <sheetData>
    <row r="1" spans="2:10" s="33" customFormat="1" ht="15" x14ac:dyDescent="0.25">
      <c r="B1" s="32"/>
      <c r="C1" s="32"/>
      <c r="D1" s="32"/>
      <c r="E1" s="32"/>
      <c r="F1" s="32"/>
      <c r="G1" s="32"/>
      <c r="H1" s="32"/>
      <c r="I1" s="32"/>
      <c r="J1" s="32"/>
    </row>
    <row r="2" spans="2:10" s="33" customFormat="1" ht="15" x14ac:dyDescent="0.25">
      <c r="B2" s="32"/>
      <c r="C2" s="32"/>
      <c r="D2" s="32"/>
      <c r="E2" s="32"/>
      <c r="F2" s="32"/>
      <c r="G2" s="32"/>
      <c r="H2" s="32"/>
      <c r="I2" s="32"/>
      <c r="J2" s="32"/>
    </row>
    <row r="3" spans="2:10" s="33" customFormat="1" ht="15" x14ac:dyDescent="0.25">
      <c r="B3" s="32"/>
      <c r="C3" s="32"/>
      <c r="D3" s="32"/>
      <c r="E3" s="32"/>
      <c r="F3" s="32"/>
      <c r="G3" s="32"/>
      <c r="H3" s="32"/>
      <c r="I3" s="32"/>
      <c r="J3" s="32"/>
    </row>
    <row r="6" spans="2:10" s="42" customFormat="1" ht="18.75" x14ac:dyDescent="0.25">
      <c r="B6" s="163" t="s">
        <v>657</v>
      </c>
      <c r="C6" s="163"/>
      <c r="D6" s="163"/>
      <c r="E6" s="163"/>
      <c r="F6" s="163"/>
      <c r="G6" s="163"/>
      <c r="H6" s="163"/>
      <c r="I6" s="163"/>
      <c r="J6" s="163"/>
    </row>
    <row r="10" spans="2:10" s="33" customFormat="1" ht="15" x14ac:dyDescent="0.25">
      <c r="B10" s="161" t="s">
        <v>660</v>
      </c>
      <c r="C10" s="162"/>
      <c r="D10" s="162"/>
      <c r="E10" s="162"/>
      <c r="F10" s="162"/>
      <c r="G10" s="162"/>
      <c r="H10" s="162"/>
      <c r="I10" s="162"/>
      <c r="J10" s="162"/>
    </row>
    <row r="11" spans="2:10" s="33" customFormat="1" ht="15" hidden="1" outlineLevel="1" x14ac:dyDescent="0.25"/>
    <row r="12" spans="2:10" hidden="1" outlineLevel="1" x14ac:dyDescent="0.25">
      <c r="B12" s="50" t="s">
        <v>95</v>
      </c>
    </row>
    <row r="13" spans="2:10" hidden="1" outlineLevel="1" x14ac:dyDescent="0.25">
      <c r="B13" s="50" t="s">
        <v>105</v>
      </c>
    </row>
    <row r="14" spans="2:10" hidden="1" outlineLevel="1" x14ac:dyDescent="0.25">
      <c r="B14" s="50" t="s">
        <v>106</v>
      </c>
    </row>
    <row r="15" spans="2:10" hidden="1" outlineLevel="1" x14ac:dyDescent="0.25">
      <c r="B15" s="164" t="s">
        <v>806</v>
      </c>
      <c r="C15" s="164"/>
      <c r="D15" s="164"/>
      <c r="E15" s="164"/>
      <c r="F15" s="164"/>
      <c r="G15" s="164"/>
      <c r="H15" s="164"/>
      <c r="I15" s="164"/>
      <c r="J15" s="164"/>
    </row>
    <row r="16" spans="2:10" hidden="1" outlineLevel="1" x14ac:dyDescent="0.25">
      <c r="B16" s="164"/>
      <c r="C16" s="164"/>
      <c r="D16" s="164"/>
      <c r="E16" s="164"/>
      <c r="F16" s="164"/>
      <c r="G16" s="164"/>
      <c r="H16" s="164"/>
      <c r="I16" s="164"/>
      <c r="J16" s="164"/>
    </row>
    <row r="17" spans="2:10" hidden="1" outlineLevel="1" x14ac:dyDescent="0.25">
      <c r="B17" s="164"/>
      <c r="C17" s="164"/>
      <c r="D17" s="164"/>
      <c r="E17" s="164"/>
      <c r="F17" s="164"/>
      <c r="G17" s="164"/>
      <c r="H17" s="164"/>
      <c r="I17" s="164"/>
      <c r="J17" s="164"/>
    </row>
    <row r="18" spans="2:10" hidden="1" outlineLevel="1" x14ac:dyDescent="0.25">
      <c r="B18" s="164"/>
      <c r="C18" s="164"/>
      <c r="D18" s="164"/>
      <c r="E18" s="164"/>
      <c r="F18" s="164"/>
      <c r="G18" s="164"/>
      <c r="H18" s="164"/>
      <c r="I18" s="164"/>
      <c r="J18" s="164"/>
    </row>
    <row r="19" spans="2:10" hidden="1" outlineLevel="1" x14ac:dyDescent="0.25">
      <c r="B19" s="164"/>
      <c r="C19" s="164"/>
      <c r="D19" s="164"/>
      <c r="E19" s="164"/>
      <c r="F19" s="164"/>
      <c r="G19" s="164"/>
      <c r="H19" s="164"/>
      <c r="I19" s="164"/>
      <c r="J19" s="164"/>
    </row>
    <row r="20" spans="2:10" hidden="1" outlineLevel="1" x14ac:dyDescent="0.25">
      <c r="B20" s="164"/>
      <c r="C20" s="164"/>
      <c r="D20" s="164"/>
      <c r="E20" s="164"/>
      <c r="F20" s="164"/>
      <c r="G20" s="164"/>
      <c r="H20" s="164"/>
      <c r="I20" s="164"/>
      <c r="J20" s="164"/>
    </row>
    <row r="21" spans="2:10" hidden="1" outlineLevel="1" x14ac:dyDescent="0.25">
      <c r="B21" s="164"/>
      <c r="C21" s="164"/>
      <c r="D21" s="164"/>
      <c r="E21" s="164"/>
      <c r="F21" s="164"/>
      <c r="G21" s="164"/>
      <c r="H21" s="164"/>
      <c r="I21" s="164"/>
      <c r="J21" s="164"/>
    </row>
    <row r="22" spans="2:10" hidden="1" outlineLevel="1" x14ac:dyDescent="0.25">
      <c r="B22" s="164"/>
      <c r="C22" s="164"/>
      <c r="D22" s="164"/>
      <c r="E22" s="164"/>
      <c r="F22" s="164"/>
      <c r="G22" s="164"/>
      <c r="H22" s="164"/>
      <c r="I22" s="164"/>
      <c r="J22" s="164"/>
    </row>
    <row r="23" spans="2:10" hidden="1" outlineLevel="1" x14ac:dyDescent="0.25"/>
    <row r="24" spans="2:10" s="33" customFormat="1" ht="15" collapsed="1" x14ac:dyDescent="0.25"/>
    <row r="25" spans="2:10" s="33" customFormat="1" ht="15" x14ac:dyDescent="0.25">
      <c r="B25" s="161" t="s">
        <v>174</v>
      </c>
      <c r="C25" s="162"/>
      <c r="D25" s="162"/>
      <c r="E25" s="162"/>
      <c r="F25" s="162"/>
      <c r="G25" s="162"/>
      <c r="H25" s="162"/>
      <c r="I25" s="162"/>
      <c r="J25" s="162"/>
    </row>
    <row r="26" spans="2:10" s="33" customFormat="1" ht="15" hidden="1" outlineLevel="1" x14ac:dyDescent="0.25"/>
    <row r="27" spans="2:10" hidden="1" outlineLevel="1" x14ac:dyDescent="0.25">
      <c r="B27" s="50" t="s">
        <v>95</v>
      </c>
    </row>
    <row r="28" spans="2:10" hidden="1" outlineLevel="1" x14ac:dyDescent="0.25">
      <c r="B28" s="50" t="s">
        <v>105</v>
      </c>
    </row>
    <row r="29" spans="2:10" hidden="1" outlineLevel="1" x14ac:dyDescent="0.25">
      <c r="B29" s="164" t="s">
        <v>807</v>
      </c>
      <c r="C29" s="164"/>
      <c r="D29" s="164"/>
      <c r="E29" s="164"/>
      <c r="F29" s="164"/>
      <c r="G29" s="164"/>
      <c r="H29" s="164"/>
      <c r="I29" s="164"/>
      <c r="J29" s="164"/>
    </row>
    <row r="30" spans="2:10" hidden="1" outlineLevel="1" x14ac:dyDescent="0.25">
      <c r="B30" s="164"/>
      <c r="C30" s="164"/>
      <c r="D30" s="164"/>
      <c r="E30" s="164"/>
      <c r="F30" s="164"/>
      <c r="G30" s="164"/>
      <c r="H30" s="164"/>
      <c r="I30" s="164"/>
      <c r="J30" s="164"/>
    </row>
    <row r="31" spans="2:10" hidden="1" outlineLevel="1" x14ac:dyDescent="0.25">
      <c r="B31" s="164"/>
      <c r="C31" s="164"/>
      <c r="D31" s="164"/>
      <c r="E31" s="164"/>
      <c r="F31" s="164"/>
      <c r="G31" s="164"/>
      <c r="H31" s="164"/>
      <c r="I31" s="164"/>
      <c r="J31" s="164"/>
    </row>
    <row r="32" spans="2:10" hidden="1" outlineLevel="1" x14ac:dyDescent="0.25">
      <c r="B32" s="164"/>
      <c r="C32" s="164"/>
      <c r="D32" s="164"/>
      <c r="E32" s="164"/>
      <c r="F32" s="164"/>
      <c r="G32" s="164"/>
      <c r="H32" s="164"/>
      <c r="I32" s="164"/>
      <c r="J32" s="164"/>
    </row>
    <row r="33" spans="2:10" hidden="1" outlineLevel="1" x14ac:dyDescent="0.25">
      <c r="B33" s="164"/>
      <c r="C33" s="164"/>
      <c r="D33" s="164"/>
      <c r="E33" s="164"/>
      <c r="F33" s="164"/>
      <c r="G33" s="164"/>
      <c r="H33" s="164"/>
      <c r="I33" s="164"/>
      <c r="J33" s="164"/>
    </row>
    <row r="34" spans="2:10" hidden="1" outlineLevel="1" x14ac:dyDescent="0.25">
      <c r="B34" s="164"/>
      <c r="C34" s="164"/>
      <c r="D34" s="164"/>
      <c r="E34" s="164"/>
      <c r="F34" s="164"/>
      <c r="G34" s="164"/>
      <c r="H34" s="164"/>
      <c r="I34" s="164"/>
      <c r="J34" s="164"/>
    </row>
    <row r="35" spans="2:10" hidden="1" outlineLevel="1" x14ac:dyDescent="0.25">
      <c r="B35" s="164"/>
      <c r="C35" s="164"/>
      <c r="D35" s="164"/>
      <c r="E35" s="164"/>
      <c r="F35" s="164"/>
      <c r="G35" s="164"/>
      <c r="H35" s="164"/>
      <c r="I35" s="164"/>
      <c r="J35" s="164"/>
    </row>
    <row r="36" spans="2:10" hidden="1" outlineLevel="1" x14ac:dyDescent="0.25">
      <c r="B36" s="164"/>
      <c r="C36" s="164"/>
      <c r="D36" s="164"/>
      <c r="E36" s="164"/>
      <c r="F36" s="164"/>
      <c r="G36" s="164"/>
      <c r="H36" s="164"/>
      <c r="I36" s="164"/>
      <c r="J36" s="164"/>
    </row>
    <row r="37" spans="2:10" hidden="1" outlineLevel="1" x14ac:dyDescent="0.25">
      <c r="B37" s="164"/>
      <c r="C37" s="164"/>
      <c r="D37" s="164"/>
      <c r="E37" s="164"/>
      <c r="F37" s="164"/>
      <c r="G37" s="164"/>
      <c r="H37" s="164"/>
      <c r="I37" s="164"/>
      <c r="J37" s="164"/>
    </row>
    <row r="38" spans="2:10" hidden="1" outlineLevel="1" x14ac:dyDescent="0.25">
      <c r="B38" s="166" t="s">
        <v>808</v>
      </c>
      <c r="C38" s="166"/>
      <c r="D38" s="166"/>
      <c r="E38" s="166"/>
      <c r="F38" s="166"/>
      <c r="G38" s="166"/>
      <c r="H38" s="166"/>
      <c r="I38" s="166"/>
    </row>
    <row r="39" spans="2:10" hidden="1" outlineLevel="1" x14ac:dyDescent="0.25"/>
    <row r="40" spans="2:10" s="33" customFormat="1" ht="15" collapsed="1" x14ac:dyDescent="0.25"/>
    <row r="41" spans="2:10" s="33" customFormat="1" ht="15" x14ac:dyDescent="0.25">
      <c r="B41" s="161" t="s">
        <v>168</v>
      </c>
      <c r="C41" s="162"/>
      <c r="D41" s="162"/>
      <c r="E41" s="162"/>
      <c r="F41" s="162"/>
      <c r="G41" s="162"/>
      <c r="H41" s="162"/>
      <c r="I41" s="162"/>
      <c r="J41" s="162"/>
    </row>
    <row r="42" spans="2:10" s="33" customFormat="1" ht="15" hidden="1" outlineLevel="1" x14ac:dyDescent="0.25"/>
    <row r="43" spans="2:10" hidden="1" outlineLevel="1" x14ac:dyDescent="0.25">
      <c r="B43" s="50" t="s">
        <v>107</v>
      </c>
    </row>
    <row r="44" spans="2:10" hidden="1" outlineLevel="1" x14ac:dyDescent="0.25">
      <c r="B44" s="50" t="s">
        <v>105</v>
      </c>
    </row>
    <row r="45" spans="2:10" hidden="1" outlineLevel="1" x14ac:dyDescent="0.25">
      <c r="B45" s="50" t="s">
        <v>106</v>
      </c>
    </row>
    <row r="46" spans="2:10" hidden="1" outlineLevel="1" x14ac:dyDescent="0.25">
      <c r="B46" s="164" t="s">
        <v>809</v>
      </c>
      <c r="C46" s="164"/>
      <c r="D46" s="164"/>
      <c r="E46" s="164"/>
      <c r="F46" s="164"/>
      <c r="G46" s="164"/>
      <c r="H46" s="164"/>
      <c r="I46" s="164"/>
      <c r="J46" s="164"/>
    </row>
    <row r="47" spans="2:10" hidden="1" outlineLevel="1" x14ac:dyDescent="0.25">
      <c r="B47" s="164"/>
      <c r="C47" s="164"/>
      <c r="D47" s="164"/>
      <c r="E47" s="164"/>
      <c r="F47" s="164"/>
      <c r="G47" s="164"/>
      <c r="H47" s="164"/>
      <c r="I47" s="164"/>
      <c r="J47" s="164"/>
    </row>
    <row r="48" spans="2:10" hidden="1" outlineLevel="1" x14ac:dyDescent="0.25">
      <c r="B48" s="164"/>
      <c r="C48" s="164"/>
      <c r="D48" s="164"/>
      <c r="E48" s="164"/>
      <c r="F48" s="164"/>
      <c r="G48" s="164"/>
      <c r="H48" s="164"/>
      <c r="I48" s="164"/>
      <c r="J48" s="164"/>
    </row>
    <row r="49" spans="2:10" hidden="1" outlineLevel="1" x14ac:dyDescent="0.25">
      <c r="B49" s="164"/>
      <c r="C49" s="164"/>
      <c r="D49" s="164"/>
      <c r="E49" s="164"/>
      <c r="F49" s="164"/>
      <c r="G49" s="164"/>
      <c r="H49" s="164"/>
      <c r="I49" s="164"/>
      <c r="J49" s="164"/>
    </row>
    <row r="50" spans="2:10" hidden="1" outlineLevel="1" x14ac:dyDescent="0.25">
      <c r="B50" s="164"/>
      <c r="C50" s="164"/>
      <c r="D50" s="164"/>
      <c r="E50" s="164"/>
      <c r="F50" s="164"/>
      <c r="G50" s="164"/>
      <c r="H50" s="164"/>
      <c r="I50" s="164"/>
      <c r="J50" s="164"/>
    </row>
    <row r="51" spans="2:10" hidden="1" outlineLevel="1" x14ac:dyDescent="0.25">
      <c r="B51" s="164"/>
      <c r="C51" s="164"/>
      <c r="D51" s="164"/>
      <c r="E51" s="164"/>
      <c r="F51" s="164"/>
      <c r="G51" s="164"/>
      <c r="H51" s="164"/>
      <c r="I51" s="164"/>
      <c r="J51" s="164"/>
    </row>
    <row r="52" spans="2:10" hidden="1" outlineLevel="1" x14ac:dyDescent="0.25">
      <c r="B52" s="164"/>
      <c r="C52" s="164"/>
      <c r="D52" s="164"/>
      <c r="E52" s="164"/>
      <c r="F52" s="164"/>
      <c r="G52" s="164"/>
      <c r="H52" s="164"/>
      <c r="I52" s="164"/>
      <c r="J52" s="164"/>
    </row>
    <row r="53" spans="2:10" hidden="1" outlineLevel="1" x14ac:dyDescent="0.25">
      <c r="B53" s="164"/>
      <c r="C53" s="164"/>
      <c r="D53" s="164"/>
      <c r="E53" s="164"/>
      <c r="F53" s="164"/>
      <c r="G53" s="164"/>
      <c r="H53" s="164"/>
      <c r="I53" s="164"/>
      <c r="J53" s="164"/>
    </row>
    <row r="54" spans="2:10" hidden="1" outlineLevel="1" x14ac:dyDescent="0.25">
      <c r="B54" s="164"/>
      <c r="C54" s="164"/>
      <c r="D54" s="164"/>
      <c r="E54" s="164"/>
      <c r="F54" s="164"/>
      <c r="G54" s="164"/>
      <c r="H54" s="164"/>
      <c r="I54" s="164"/>
      <c r="J54" s="164"/>
    </row>
    <row r="55" spans="2:10" hidden="1" outlineLevel="1" x14ac:dyDescent="0.25">
      <c r="B55" s="164"/>
      <c r="C55" s="164"/>
      <c r="D55" s="164"/>
      <c r="E55" s="164"/>
      <c r="F55" s="164"/>
      <c r="G55" s="164"/>
      <c r="H55" s="164"/>
      <c r="I55" s="164"/>
      <c r="J55" s="164"/>
    </row>
    <row r="56" spans="2:10" hidden="1" outlineLevel="1" x14ac:dyDescent="0.25">
      <c r="B56" s="164"/>
      <c r="C56" s="164"/>
      <c r="D56" s="164"/>
      <c r="E56" s="164"/>
      <c r="F56" s="164"/>
      <c r="G56" s="164"/>
      <c r="H56" s="164"/>
      <c r="I56" s="164"/>
      <c r="J56" s="164"/>
    </row>
    <row r="57" spans="2:10" hidden="1" outlineLevel="1" x14ac:dyDescent="0.25">
      <c r="B57" s="164"/>
      <c r="C57" s="164"/>
      <c r="D57" s="164"/>
      <c r="E57" s="164"/>
      <c r="F57" s="164"/>
      <c r="G57" s="164"/>
      <c r="H57" s="164"/>
      <c r="I57" s="164"/>
      <c r="J57" s="164"/>
    </row>
    <row r="58" spans="2:10" hidden="1" outlineLevel="1" x14ac:dyDescent="0.25">
      <c r="B58" s="164"/>
      <c r="C58" s="164"/>
      <c r="D58" s="164"/>
      <c r="E58" s="164"/>
      <c r="F58" s="164"/>
      <c r="G58" s="164"/>
      <c r="H58" s="164"/>
      <c r="I58" s="164"/>
      <c r="J58" s="164"/>
    </row>
    <row r="59" spans="2:10" hidden="1" outlineLevel="1" x14ac:dyDescent="0.25">
      <c r="B59" s="164"/>
      <c r="C59" s="164"/>
      <c r="D59" s="164"/>
      <c r="E59" s="164"/>
      <c r="F59" s="164"/>
      <c r="G59" s="164"/>
      <c r="H59" s="164"/>
      <c r="I59" s="164"/>
      <c r="J59" s="164"/>
    </row>
    <row r="60" spans="2:10" hidden="1" outlineLevel="1" x14ac:dyDescent="0.25">
      <c r="B60" s="164"/>
      <c r="C60" s="164"/>
      <c r="D60" s="164"/>
      <c r="E60" s="164"/>
      <c r="F60" s="164"/>
      <c r="G60" s="164"/>
      <c r="H60" s="164"/>
      <c r="I60" s="164"/>
      <c r="J60" s="164"/>
    </row>
    <row r="61" spans="2:10" hidden="1" outlineLevel="1" x14ac:dyDescent="0.25">
      <c r="B61" s="164"/>
      <c r="C61" s="164"/>
      <c r="D61" s="164"/>
      <c r="E61" s="164"/>
      <c r="F61" s="164"/>
      <c r="G61" s="164"/>
      <c r="H61" s="164"/>
      <c r="I61" s="164"/>
      <c r="J61" s="164"/>
    </row>
    <row r="62" spans="2:10" hidden="1" outlineLevel="1" x14ac:dyDescent="0.25">
      <c r="B62" s="164"/>
      <c r="C62" s="164"/>
      <c r="D62" s="164"/>
      <c r="E62" s="164"/>
      <c r="F62" s="164"/>
      <c r="G62" s="164"/>
      <c r="H62" s="164"/>
      <c r="I62" s="164"/>
      <c r="J62" s="164"/>
    </row>
    <row r="63" spans="2:10" hidden="1" outlineLevel="1" x14ac:dyDescent="0.25">
      <c r="B63" s="166" t="s">
        <v>810</v>
      </c>
      <c r="C63" s="166"/>
      <c r="D63" s="166"/>
      <c r="E63" s="166"/>
      <c r="F63" s="166"/>
      <c r="G63" s="166"/>
      <c r="H63" s="166"/>
      <c r="I63" s="166"/>
    </row>
    <row r="64" spans="2:10" hidden="1" outlineLevel="1" x14ac:dyDescent="0.25"/>
    <row r="65" spans="2:10" s="33" customFormat="1" ht="15" collapsed="1" x14ac:dyDescent="0.25"/>
    <row r="66" spans="2:10" s="33" customFormat="1" ht="15" x14ac:dyDescent="0.25">
      <c r="B66" s="161" t="s">
        <v>378</v>
      </c>
      <c r="C66" s="162"/>
      <c r="D66" s="162"/>
      <c r="E66" s="162"/>
      <c r="F66" s="162"/>
      <c r="G66" s="162"/>
      <c r="H66" s="162"/>
      <c r="I66" s="162"/>
      <c r="J66" s="162"/>
    </row>
    <row r="67" spans="2:10" s="33" customFormat="1" ht="15" hidden="1" outlineLevel="1" x14ac:dyDescent="0.25"/>
    <row r="68" spans="2:10" hidden="1" outlineLevel="1" x14ac:dyDescent="0.25">
      <c r="B68" s="50" t="s">
        <v>95</v>
      </c>
    </row>
    <row r="69" spans="2:10" hidden="1" outlineLevel="1" x14ac:dyDescent="0.25">
      <c r="B69" s="50" t="s">
        <v>105</v>
      </c>
    </row>
    <row r="70" spans="2:10" hidden="1" outlineLevel="1" x14ac:dyDescent="0.25">
      <c r="B70" s="164" t="s">
        <v>811</v>
      </c>
      <c r="C70" s="164"/>
      <c r="D70" s="164"/>
      <c r="E70" s="164"/>
      <c r="F70" s="164"/>
      <c r="G70" s="164"/>
      <c r="H70" s="164"/>
      <c r="I70" s="164"/>
      <c r="J70" s="164"/>
    </row>
    <row r="71" spans="2:10" hidden="1" outlineLevel="1" x14ac:dyDescent="0.25">
      <c r="B71" s="164"/>
      <c r="C71" s="164"/>
      <c r="D71" s="164"/>
      <c r="E71" s="164"/>
      <c r="F71" s="164"/>
      <c r="G71" s="164"/>
      <c r="H71" s="164"/>
      <c r="I71" s="164"/>
      <c r="J71" s="164"/>
    </row>
    <row r="72" spans="2:10" hidden="1" outlineLevel="1" x14ac:dyDescent="0.25">
      <c r="B72" s="164"/>
      <c r="C72" s="164"/>
      <c r="D72" s="164"/>
      <c r="E72" s="164"/>
      <c r="F72" s="164"/>
      <c r="G72" s="164"/>
      <c r="H72" s="164"/>
      <c r="I72" s="164"/>
      <c r="J72" s="164"/>
    </row>
    <row r="73" spans="2:10" hidden="1" outlineLevel="1" x14ac:dyDescent="0.25">
      <c r="B73" s="164"/>
      <c r="C73" s="164"/>
      <c r="D73" s="164"/>
      <c r="E73" s="164"/>
      <c r="F73" s="164"/>
      <c r="G73" s="164"/>
      <c r="H73" s="164"/>
      <c r="I73" s="164"/>
      <c r="J73" s="164"/>
    </row>
    <row r="74" spans="2:10" hidden="1" outlineLevel="1" x14ac:dyDescent="0.25">
      <c r="B74" s="164"/>
      <c r="C74" s="164"/>
      <c r="D74" s="164"/>
      <c r="E74" s="164"/>
      <c r="F74" s="164"/>
      <c r="G74" s="164"/>
      <c r="H74" s="164"/>
      <c r="I74" s="164"/>
      <c r="J74" s="164"/>
    </row>
    <row r="75" spans="2:10" hidden="1" outlineLevel="1" x14ac:dyDescent="0.25">
      <c r="B75" s="164"/>
      <c r="C75" s="164"/>
      <c r="D75" s="164"/>
      <c r="E75" s="164"/>
      <c r="F75" s="164"/>
      <c r="G75" s="164"/>
      <c r="H75" s="164"/>
      <c r="I75" s="164"/>
      <c r="J75" s="164"/>
    </row>
    <row r="76" spans="2:10" hidden="1" outlineLevel="1" x14ac:dyDescent="0.25"/>
    <row r="77" spans="2:10" s="33" customFormat="1" ht="15" collapsed="1" x14ac:dyDescent="0.25"/>
    <row r="78" spans="2:10" s="33" customFormat="1" ht="15" x14ac:dyDescent="0.25">
      <c r="B78" s="161" t="s">
        <v>663</v>
      </c>
      <c r="C78" s="162"/>
      <c r="D78" s="162"/>
      <c r="E78" s="162"/>
      <c r="F78" s="162"/>
      <c r="G78" s="162"/>
      <c r="H78" s="162"/>
      <c r="I78" s="162"/>
      <c r="J78" s="162"/>
    </row>
    <row r="79" spans="2:10" s="33" customFormat="1" ht="15" hidden="1" outlineLevel="1" x14ac:dyDescent="0.25"/>
    <row r="80" spans="2:10" ht="25.5" hidden="1" outlineLevel="1" x14ac:dyDescent="0.25">
      <c r="B80" s="50" t="s">
        <v>104</v>
      </c>
      <c r="C80" s="50"/>
      <c r="D80" s="50"/>
      <c r="E80" s="50"/>
    </row>
    <row r="81" spans="2:5" ht="12.75" hidden="1" customHeight="1" outlineLevel="1" x14ac:dyDescent="0.25">
      <c r="B81" s="164" t="s">
        <v>812</v>
      </c>
      <c r="C81" s="164"/>
      <c r="D81" s="164"/>
      <c r="E81" s="164"/>
    </row>
    <row r="82" spans="2:5" ht="12.75" hidden="1" customHeight="1" outlineLevel="1" x14ac:dyDescent="0.25">
      <c r="B82" s="164"/>
      <c r="C82" s="164"/>
      <c r="D82" s="164"/>
      <c r="E82" s="164"/>
    </row>
    <row r="83" spans="2:5" ht="12.75" hidden="1" customHeight="1" outlineLevel="1" x14ac:dyDescent="0.25">
      <c r="B83" s="164"/>
      <c r="C83" s="164"/>
      <c r="D83" s="164"/>
      <c r="E83" s="164"/>
    </row>
    <row r="84" spans="2:5" ht="12.75" hidden="1" customHeight="1" outlineLevel="1" x14ac:dyDescent="0.25">
      <c r="B84" s="164"/>
      <c r="C84" s="164"/>
      <c r="D84" s="164"/>
      <c r="E84" s="164"/>
    </row>
    <row r="85" spans="2:5" ht="12.75" hidden="1" customHeight="1" outlineLevel="1" x14ac:dyDescent="0.25">
      <c r="B85" s="164"/>
      <c r="C85" s="164"/>
      <c r="D85" s="164"/>
      <c r="E85" s="164"/>
    </row>
    <row r="86" spans="2:5" ht="12.75" hidden="1" customHeight="1" outlineLevel="1" x14ac:dyDescent="0.25">
      <c r="B86" s="51"/>
      <c r="C86" s="51"/>
      <c r="D86" s="51"/>
      <c r="E86" s="51"/>
    </row>
    <row r="87" spans="2:5" hidden="1" outlineLevel="1" x14ac:dyDescent="0.25">
      <c r="B87" s="165" t="s">
        <v>813</v>
      </c>
      <c r="C87" s="165"/>
      <c r="D87" s="165"/>
      <c r="E87" s="165"/>
    </row>
    <row r="88" spans="2:5" hidden="1" outlineLevel="1" x14ac:dyDescent="0.25">
      <c r="B88" s="165"/>
      <c r="C88" s="165"/>
      <c r="D88" s="165"/>
      <c r="E88" s="165"/>
    </row>
    <row r="89" spans="2:5" hidden="1" outlineLevel="1" x14ac:dyDescent="0.25">
      <c r="B89" s="165"/>
      <c r="C89" s="165"/>
      <c r="D89" s="165"/>
      <c r="E89" s="165"/>
    </row>
    <row r="90" spans="2:5" hidden="1" outlineLevel="1" x14ac:dyDescent="0.25">
      <c r="B90" s="165"/>
      <c r="C90" s="165"/>
      <c r="D90" s="165"/>
      <c r="E90" s="165"/>
    </row>
    <row r="91" spans="2:5" hidden="1" outlineLevel="1" x14ac:dyDescent="0.25">
      <c r="B91" s="165"/>
      <c r="C91" s="165"/>
      <c r="D91" s="165"/>
      <c r="E91" s="165"/>
    </row>
    <row r="92" spans="2:5" hidden="1" outlineLevel="1" x14ac:dyDescent="0.25">
      <c r="B92" s="165"/>
      <c r="C92" s="165"/>
      <c r="D92" s="165"/>
      <c r="E92" s="165"/>
    </row>
    <row r="93" spans="2:5" hidden="1" outlineLevel="1" x14ac:dyDescent="0.25">
      <c r="B93" s="165"/>
      <c r="C93" s="165"/>
      <c r="D93" s="165"/>
      <c r="E93" s="165"/>
    </row>
    <row r="94" spans="2:5" hidden="1" outlineLevel="1" x14ac:dyDescent="0.25">
      <c r="B94" s="165"/>
      <c r="C94" s="165"/>
      <c r="D94" s="165"/>
      <c r="E94" s="165"/>
    </row>
    <row r="95" spans="2:5" hidden="1" outlineLevel="1" x14ac:dyDescent="0.25"/>
    <row r="96" spans="2:5" hidden="1" outlineLevel="1" x14ac:dyDescent="0.25"/>
    <row r="97" spans="2:10" hidden="1" outlineLevel="1" x14ac:dyDescent="0.25">
      <c r="B97" s="50" t="s">
        <v>43</v>
      </c>
    </row>
    <row r="98" spans="2:10" ht="14.25" hidden="1" outlineLevel="1" x14ac:dyDescent="0.25">
      <c r="B98" s="52" t="s">
        <v>814</v>
      </c>
      <c r="C98" s="45">
        <v>2021</v>
      </c>
      <c r="D98" s="45">
        <v>2020</v>
      </c>
      <c r="E98" s="45">
        <v>2019</v>
      </c>
    </row>
    <row r="99" spans="2:10" hidden="1" outlineLevel="1" x14ac:dyDescent="0.25">
      <c r="B99" s="46" t="s">
        <v>815</v>
      </c>
      <c r="C99" s="67" t="s">
        <v>437</v>
      </c>
      <c r="D99" s="67" t="s">
        <v>444</v>
      </c>
      <c r="E99" s="67" t="s">
        <v>820</v>
      </c>
    </row>
    <row r="100" spans="2:10" hidden="1" outlineLevel="1" x14ac:dyDescent="0.25">
      <c r="B100" s="46" t="s">
        <v>816</v>
      </c>
      <c r="C100" s="67" t="s">
        <v>441</v>
      </c>
      <c r="D100" s="67" t="s">
        <v>448</v>
      </c>
      <c r="E100" s="67" t="s">
        <v>821</v>
      </c>
    </row>
    <row r="101" spans="2:10" hidden="1" outlineLevel="1" x14ac:dyDescent="0.25">
      <c r="B101" s="46" t="s">
        <v>817</v>
      </c>
      <c r="C101" s="67" t="s">
        <v>442</v>
      </c>
      <c r="D101" s="67" t="s">
        <v>449</v>
      </c>
      <c r="E101" s="67" t="s">
        <v>822</v>
      </c>
    </row>
    <row r="102" spans="2:10" hidden="1" outlineLevel="1" x14ac:dyDescent="0.25">
      <c r="B102" s="53" t="s">
        <v>37</v>
      </c>
      <c r="C102" s="68" t="s">
        <v>818</v>
      </c>
      <c r="D102" s="68" t="s">
        <v>819</v>
      </c>
      <c r="E102" s="68" t="s">
        <v>823</v>
      </c>
    </row>
    <row r="103" spans="2:10" hidden="1" outlineLevel="1" x14ac:dyDescent="0.25">
      <c r="B103" s="54"/>
      <c r="C103" s="55"/>
      <c r="D103" s="55"/>
      <c r="E103" s="55"/>
    </row>
    <row r="104" spans="2:10" hidden="1" outlineLevel="1" x14ac:dyDescent="0.25">
      <c r="B104" s="50" t="s">
        <v>45</v>
      </c>
    </row>
    <row r="105" spans="2:10" hidden="1" outlineLevel="1" x14ac:dyDescent="0.25">
      <c r="B105" s="52" t="s">
        <v>824</v>
      </c>
      <c r="C105" s="45">
        <v>2021</v>
      </c>
      <c r="D105" s="45">
        <v>2020</v>
      </c>
      <c r="E105" s="45">
        <v>2019</v>
      </c>
    </row>
    <row r="106" spans="2:10" ht="14.25" hidden="1" outlineLevel="1" x14ac:dyDescent="0.25">
      <c r="B106" s="46" t="s">
        <v>826</v>
      </c>
      <c r="C106" s="40" t="s">
        <v>443</v>
      </c>
      <c r="D106" s="40" t="s">
        <v>450</v>
      </c>
      <c r="E106" s="67" t="s">
        <v>825</v>
      </c>
    </row>
    <row r="107" spans="2:10" hidden="1" outlineLevel="1" x14ac:dyDescent="0.25"/>
    <row r="108" spans="2:10" s="33" customFormat="1" ht="15" collapsed="1" x14ac:dyDescent="0.25"/>
    <row r="109" spans="2:10" s="33" customFormat="1" ht="15" x14ac:dyDescent="0.25">
      <c r="B109" s="161" t="s">
        <v>662</v>
      </c>
      <c r="C109" s="162"/>
      <c r="D109" s="162"/>
      <c r="E109" s="162"/>
      <c r="F109" s="162"/>
      <c r="G109" s="162"/>
      <c r="H109" s="162"/>
      <c r="I109" s="162"/>
      <c r="J109" s="162"/>
    </row>
    <row r="110" spans="2:10" s="33" customFormat="1" ht="15" hidden="1" outlineLevel="1" x14ac:dyDescent="0.25"/>
    <row r="111" spans="2:10" hidden="1" outlineLevel="1" x14ac:dyDescent="0.25">
      <c r="B111" s="50" t="s">
        <v>35</v>
      </c>
    </row>
    <row r="112" spans="2:10" ht="27" hidden="1" outlineLevel="1" x14ac:dyDescent="0.25">
      <c r="B112" s="52" t="s">
        <v>866</v>
      </c>
      <c r="C112" s="45">
        <v>2021</v>
      </c>
      <c r="D112" s="45">
        <v>2020</v>
      </c>
      <c r="E112" s="45">
        <v>2019</v>
      </c>
    </row>
    <row r="113" spans="2:7" hidden="1" outlineLevel="1" x14ac:dyDescent="0.25">
      <c r="B113" s="46" t="s">
        <v>36</v>
      </c>
      <c r="C113" s="67" t="s">
        <v>867</v>
      </c>
      <c r="D113" s="67" t="s">
        <v>870</v>
      </c>
      <c r="E113" s="67" t="s">
        <v>873</v>
      </c>
    </row>
    <row r="114" spans="2:7" hidden="1" outlineLevel="1" x14ac:dyDescent="0.25">
      <c r="B114" s="46" t="s">
        <v>862</v>
      </c>
      <c r="C114" s="67" t="s">
        <v>868</v>
      </c>
      <c r="D114" s="67" t="s">
        <v>871</v>
      </c>
      <c r="E114" s="67" t="s">
        <v>874</v>
      </c>
    </row>
    <row r="115" spans="2:7" hidden="1" outlineLevel="1" x14ac:dyDescent="0.25">
      <c r="B115" s="46" t="s">
        <v>863</v>
      </c>
      <c r="C115" s="67" t="s">
        <v>869</v>
      </c>
      <c r="D115" s="67" t="s">
        <v>872</v>
      </c>
      <c r="E115" s="67" t="s">
        <v>875</v>
      </c>
    </row>
    <row r="116" spans="2:7" hidden="1" outlineLevel="1" x14ac:dyDescent="0.25">
      <c r="B116" s="53" t="s">
        <v>37</v>
      </c>
      <c r="C116" s="68" t="s">
        <v>437</v>
      </c>
      <c r="D116" s="68" t="s">
        <v>444</v>
      </c>
      <c r="E116" s="68" t="s">
        <v>820</v>
      </c>
    </row>
    <row r="117" spans="2:7" hidden="1" outlineLevel="1" x14ac:dyDescent="0.25"/>
    <row r="118" spans="2:7" hidden="1" outlineLevel="1" x14ac:dyDescent="0.25"/>
    <row r="119" spans="2:7" hidden="1" outlineLevel="1" x14ac:dyDescent="0.25">
      <c r="B119" s="50" t="s">
        <v>38</v>
      </c>
    </row>
    <row r="120" spans="2:7" ht="27" hidden="1" outlineLevel="1" x14ac:dyDescent="0.25">
      <c r="B120" s="52" t="s">
        <v>876</v>
      </c>
      <c r="C120" s="45">
        <v>2021</v>
      </c>
      <c r="D120" s="45">
        <v>2020</v>
      </c>
      <c r="E120" s="45">
        <v>2019</v>
      </c>
    </row>
    <row r="121" spans="2:7" ht="14.25" hidden="1" outlineLevel="1" x14ac:dyDescent="0.25">
      <c r="B121" s="46" t="s">
        <v>40</v>
      </c>
      <c r="C121" s="67" t="s">
        <v>879</v>
      </c>
      <c r="D121" s="67" t="s">
        <v>883</v>
      </c>
      <c r="E121" s="67" t="s">
        <v>889</v>
      </c>
    </row>
    <row r="122" spans="2:7" ht="14.25" hidden="1" outlineLevel="1" x14ac:dyDescent="0.25">
      <c r="B122" s="46" t="s">
        <v>41</v>
      </c>
      <c r="C122" s="67" t="s">
        <v>880</v>
      </c>
      <c r="D122" s="67" t="s">
        <v>884</v>
      </c>
      <c r="E122" s="67" t="s">
        <v>890</v>
      </c>
    </row>
    <row r="123" spans="2:7" ht="14.25" hidden="1" outlineLevel="1" x14ac:dyDescent="0.25">
      <c r="B123" s="46" t="s">
        <v>42</v>
      </c>
      <c r="C123" s="67" t="s">
        <v>881</v>
      </c>
      <c r="D123" s="67" t="s">
        <v>885</v>
      </c>
      <c r="E123" s="67" t="s">
        <v>891</v>
      </c>
    </row>
    <row r="124" spans="2:7" hidden="1" outlineLevel="1" x14ac:dyDescent="0.25">
      <c r="B124" s="46" t="s">
        <v>39</v>
      </c>
      <c r="C124" s="67" t="s">
        <v>869</v>
      </c>
      <c r="D124" s="67" t="s">
        <v>886</v>
      </c>
      <c r="E124" s="67" t="s">
        <v>892</v>
      </c>
      <c r="G124" s="56"/>
    </row>
    <row r="125" spans="2:7" hidden="1" outlineLevel="1" x14ac:dyDescent="0.25">
      <c r="B125" s="53" t="s">
        <v>37</v>
      </c>
      <c r="C125" s="68" t="s">
        <v>437</v>
      </c>
      <c r="D125" s="68" t="s">
        <v>444</v>
      </c>
      <c r="E125" s="68" t="s">
        <v>893</v>
      </c>
    </row>
    <row r="126" spans="2:7" hidden="1" outlineLevel="1" x14ac:dyDescent="0.25">
      <c r="B126" s="53" t="s">
        <v>877</v>
      </c>
      <c r="C126" s="118" t="s">
        <v>882</v>
      </c>
      <c r="D126" s="118" t="s">
        <v>887</v>
      </c>
      <c r="E126" s="118" t="s">
        <v>888</v>
      </c>
    </row>
    <row r="127" spans="2:7" ht="25.5" hidden="1" outlineLevel="1" x14ac:dyDescent="0.25">
      <c r="B127" s="53" t="s">
        <v>878</v>
      </c>
      <c r="C127" s="119" t="s">
        <v>547</v>
      </c>
      <c r="D127" s="119" t="s">
        <v>547</v>
      </c>
      <c r="E127" s="119" t="s">
        <v>547</v>
      </c>
    </row>
    <row r="128" spans="2:7" hidden="1" outlineLevel="1" x14ac:dyDescent="0.25"/>
    <row r="129" spans="2:10" s="33" customFormat="1" ht="15" collapsed="1" x14ac:dyDescent="0.25"/>
    <row r="130" spans="2:10" s="33" customFormat="1" ht="15" x14ac:dyDescent="0.25">
      <c r="B130" s="161" t="s">
        <v>661</v>
      </c>
      <c r="C130" s="162"/>
      <c r="D130" s="162"/>
      <c r="E130" s="162"/>
      <c r="F130" s="162"/>
      <c r="G130" s="162"/>
      <c r="H130" s="162"/>
      <c r="I130" s="162"/>
      <c r="J130" s="162"/>
    </row>
    <row r="131" spans="2:10" s="33" customFormat="1" ht="15" hidden="1" outlineLevel="1" x14ac:dyDescent="0.25"/>
    <row r="132" spans="2:10" hidden="1" outlineLevel="1" x14ac:dyDescent="0.25">
      <c r="B132" s="50" t="s">
        <v>47</v>
      </c>
    </row>
    <row r="133" spans="2:10" ht="12.75" hidden="1" customHeight="1" outlineLevel="1" x14ac:dyDescent="0.25">
      <c r="B133" s="164" t="s">
        <v>827</v>
      </c>
      <c r="C133" s="164"/>
      <c r="D133" s="164"/>
      <c r="E133" s="164"/>
      <c r="F133" s="164"/>
      <c r="G133" s="164"/>
      <c r="H133" s="164"/>
      <c r="I133" s="164"/>
      <c r="J133" s="164"/>
    </row>
    <row r="134" spans="2:10" hidden="1" outlineLevel="1" x14ac:dyDescent="0.25">
      <c r="B134" s="164"/>
      <c r="C134" s="164"/>
      <c r="D134" s="164"/>
      <c r="E134" s="164"/>
      <c r="F134" s="164"/>
      <c r="G134" s="164"/>
      <c r="H134" s="164"/>
      <c r="I134" s="164"/>
      <c r="J134" s="164"/>
    </row>
    <row r="135" spans="2:10" hidden="1" outlineLevel="1" x14ac:dyDescent="0.25">
      <c r="B135" s="164"/>
      <c r="C135" s="164"/>
      <c r="D135" s="164"/>
      <c r="E135" s="164"/>
      <c r="F135" s="164"/>
      <c r="G135" s="164"/>
      <c r="H135" s="164"/>
      <c r="I135" s="164"/>
      <c r="J135" s="164"/>
    </row>
    <row r="136" spans="2:10" hidden="1" outlineLevel="1" x14ac:dyDescent="0.25">
      <c r="B136" s="164"/>
      <c r="C136" s="164"/>
      <c r="D136" s="164"/>
      <c r="E136" s="164"/>
      <c r="F136" s="164"/>
      <c r="G136" s="164"/>
      <c r="H136" s="164"/>
      <c r="I136" s="164"/>
      <c r="J136" s="164"/>
    </row>
    <row r="137" spans="2:10" hidden="1" outlineLevel="1" x14ac:dyDescent="0.25">
      <c r="B137" s="164"/>
      <c r="C137" s="164"/>
      <c r="D137" s="164"/>
      <c r="E137" s="164"/>
      <c r="F137" s="164"/>
      <c r="G137" s="164"/>
      <c r="H137" s="164"/>
      <c r="I137" s="164"/>
      <c r="J137" s="164"/>
    </row>
    <row r="138" spans="2:10" hidden="1" outlineLevel="1" x14ac:dyDescent="0.25">
      <c r="B138" s="164"/>
      <c r="C138" s="164"/>
      <c r="D138" s="164"/>
      <c r="E138" s="164"/>
      <c r="F138" s="164"/>
      <c r="G138" s="164"/>
      <c r="H138" s="164"/>
      <c r="I138" s="164"/>
      <c r="J138" s="164"/>
    </row>
    <row r="139" spans="2:10" hidden="1" outlineLevel="1" x14ac:dyDescent="0.25">
      <c r="B139" s="164"/>
      <c r="C139" s="164"/>
      <c r="D139" s="164"/>
      <c r="E139" s="164"/>
      <c r="F139" s="164"/>
      <c r="G139" s="164"/>
      <c r="H139" s="164"/>
      <c r="I139" s="164"/>
      <c r="J139" s="164"/>
    </row>
    <row r="140" spans="2:10" hidden="1" outlineLevel="1" x14ac:dyDescent="0.25">
      <c r="B140" s="164"/>
      <c r="C140" s="164"/>
      <c r="D140" s="164"/>
      <c r="E140" s="164"/>
      <c r="F140" s="164"/>
      <c r="G140" s="164"/>
      <c r="H140" s="164"/>
      <c r="I140" s="164"/>
      <c r="J140" s="164"/>
    </row>
    <row r="141" spans="2:10" hidden="1" outlineLevel="1" x14ac:dyDescent="0.25">
      <c r="B141" s="164"/>
      <c r="C141" s="164"/>
      <c r="D141" s="164"/>
      <c r="E141" s="164"/>
      <c r="F141" s="164"/>
      <c r="G141" s="164"/>
      <c r="H141" s="164"/>
      <c r="I141" s="164"/>
      <c r="J141" s="164"/>
    </row>
    <row r="142" spans="2:10" hidden="1" outlineLevel="1" x14ac:dyDescent="0.25">
      <c r="B142" s="164"/>
      <c r="C142" s="164"/>
      <c r="D142" s="164"/>
      <c r="E142" s="164"/>
      <c r="F142" s="164"/>
      <c r="G142" s="164"/>
      <c r="H142" s="164"/>
      <c r="I142" s="164"/>
      <c r="J142" s="164"/>
    </row>
    <row r="143" spans="2:10" hidden="1" outlineLevel="1" x14ac:dyDescent="0.25"/>
    <row r="144" spans="2:10" hidden="1" outlineLevel="1" x14ac:dyDescent="0.25"/>
    <row r="145" spans="2:5" hidden="1" outlineLevel="1" x14ac:dyDescent="0.25">
      <c r="B145" s="50" t="s">
        <v>46</v>
      </c>
    </row>
    <row r="146" spans="2:5" ht="25.5" hidden="1" outlineLevel="1" x14ac:dyDescent="0.25">
      <c r="B146" s="52" t="s">
        <v>828</v>
      </c>
      <c r="C146" s="45">
        <v>2021</v>
      </c>
      <c r="D146" s="45">
        <v>2020</v>
      </c>
      <c r="E146" s="45">
        <v>2019</v>
      </c>
    </row>
    <row r="147" spans="2:5" hidden="1" outlineLevel="1" x14ac:dyDescent="0.25">
      <c r="B147" s="46" t="s">
        <v>829</v>
      </c>
      <c r="C147" s="67" t="s">
        <v>831</v>
      </c>
      <c r="D147" s="67" t="s">
        <v>834</v>
      </c>
      <c r="E147" s="67" t="s">
        <v>837</v>
      </c>
    </row>
    <row r="148" spans="2:5" hidden="1" outlineLevel="1" x14ac:dyDescent="0.25">
      <c r="B148" s="46" t="s">
        <v>830</v>
      </c>
      <c r="C148" s="67" t="s">
        <v>832</v>
      </c>
      <c r="D148" s="67" t="s">
        <v>835</v>
      </c>
      <c r="E148" s="67" t="s">
        <v>838</v>
      </c>
    </row>
    <row r="149" spans="2:5" hidden="1" outlineLevel="1" x14ac:dyDescent="0.25">
      <c r="B149" s="53" t="s">
        <v>37</v>
      </c>
      <c r="C149" s="68" t="s">
        <v>833</v>
      </c>
      <c r="D149" s="68" t="s">
        <v>836</v>
      </c>
      <c r="E149" s="68" t="s">
        <v>839</v>
      </c>
    </row>
    <row r="150" spans="2:5" hidden="1" outlineLevel="1" x14ac:dyDescent="0.25"/>
    <row r="151" spans="2:5" hidden="1" outlineLevel="1" x14ac:dyDescent="0.25"/>
    <row r="152" spans="2:5" hidden="1" outlineLevel="1" x14ac:dyDescent="0.25">
      <c r="B152" s="50" t="s">
        <v>49</v>
      </c>
    </row>
    <row r="153" spans="2:5" ht="25.5" hidden="1" outlineLevel="1" x14ac:dyDescent="0.25">
      <c r="B153" s="52" t="s">
        <v>840</v>
      </c>
      <c r="C153" s="45">
        <v>2021</v>
      </c>
      <c r="D153" s="45">
        <v>2020</v>
      </c>
      <c r="E153" s="45">
        <v>2019</v>
      </c>
    </row>
    <row r="154" spans="2:5" hidden="1" outlineLevel="1" x14ac:dyDescent="0.25">
      <c r="B154" s="46" t="s">
        <v>841</v>
      </c>
      <c r="C154" s="67" t="s">
        <v>843</v>
      </c>
      <c r="D154" s="67" t="s">
        <v>846</v>
      </c>
      <c r="E154" s="67" t="s">
        <v>848</v>
      </c>
    </row>
    <row r="155" spans="2:5" hidden="1" outlineLevel="1" x14ac:dyDescent="0.25">
      <c r="B155" s="46" t="s">
        <v>842</v>
      </c>
      <c r="C155" s="67" t="s">
        <v>844</v>
      </c>
      <c r="D155" s="67" t="s">
        <v>514</v>
      </c>
      <c r="E155" s="67" t="s">
        <v>849</v>
      </c>
    </row>
    <row r="156" spans="2:5" hidden="1" outlineLevel="1" x14ac:dyDescent="0.25">
      <c r="B156" s="53" t="s">
        <v>37</v>
      </c>
      <c r="C156" s="68" t="s">
        <v>845</v>
      </c>
      <c r="D156" s="68" t="s">
        <v>847</v>
      </c>
      <c r="E156" s="68" t="s">
        <v>850</v>
      </c>
    </row>
    <row r="157" spans="2:5" hidden="1" outlineLevel="1" x14ac:dyDescent="0.25"/>
    <row r="158" spans="2:5" hidden="1" outlineLevel="1" x14ac:dyDescent="0.25"/>
    <row r="159" spans="2:5" hidden="1" outlineLevel="1" x14ac:dyDescent="0.25">
      <c r="B159" s="50" t="s">
        <v>48</v>
      </c>
    </row>
    <row r="160" spans="2:5" hidden="1" outlineLevel="1" x14ac:dyDescent="0.25">
      <c r="B160" s="52" t="s">
        <v>851</v>
      </c>
      <c r="C160" s="45">
        <v>2021</v>
      </c>
      <c r="D160" s="45">
        <v>2020</v>
      </c>
      <c r="E160" s="45">
        <v>2019</v>
      </c>
    </row>
    <row r="161" spans="2:5" hidden="1" outlineLevel="1" x14ac:dyDescent="0.25">
      <c r="B161" s="46" t="s">
        <v>852</v>
      </c>
      <c r="C161" s="67" t="s">
        <v>854</v>
      </c>
      <c r="D161" s="67" t="s">
        <v>856</v>
      </c>
      <c r="E161" s="67" t="s">
        <v>858</v>
      </c>
    </row>
    <row r="162" spans="2:5" ht="25.5" hidden="1" outlineLevel="1" x14ac:dyDescent="0.25">
      <c r="B162" s="46" t="s">
        <v>853</v>
      </c>
      <c r="C162" s="117" t="s">
        <v>855</v>
      </c>
      <c r="D162" s="117" t="s">
        <v>857</v>
      </c>
      <c r="E162" s="117" t="s">
        <v>859</v>
      </c>
    </row>
    <row r="163" spans="2:5" s="33" customFormat="1" ht="15" hidden="1" outlineLevel="1" x14ac:dyDescent="0.25"/>
    <row r="164" spans="2:5" s="33" customFormat="1" ht="15" collapsed="1" x14ac:dyDescent="0.25"/>
    <row r="190" spans="2:6" x14ac:dyDescent="0.25">
      <c r="B190" s="57"/>
      <c r="C190" s="57"/>
      <c r="D190" s="57"/>
      <c r="E190" s="57"/>
      <c r="F190" s="57"/>
    </row>
    <row r="191" spans="2:6" x14ac:dyDescent="0.25">
      <c r="B191" s="57"/>
      <c r="C191" s="58">
        <v>2019</v>
      </c>
      <c r="D191" s="58">
        <v>2020</v>
      </c>
      <c r="E191" s="58">
        <v>2021</v>
      </c>
      <c r="F191" s="57"/>
    </row>
    <row r="192" spans="2:6" ht="14.25" x14ac:dyDescent="0.25">
      <c r="B192" s="59" t="s">
        <v>44</v>
      </c>
      <c r="C192" s="58"/>
      <c r="D192" s="58"/>
      <c r="E192" s="58"/>
      <c r="F192" s="57"/>
    </row>
    <row r="193" spans="2:6" x14ac:dyDescent="0.25">
      <c r="B193" s="60" t="s">
        <v>815</v>
      </c>
      <c r="C193" s="61">
        <v>117.56735999999999</v>
      </c>
      <c r="D193" s="61">
        <v>95.271060000000006</v>
      </c>
      <c r="E193" s="61">
        <v>75.382360000000006</v>
      </c>
      <c r="F193" s="57"/>
    </row>
    <row r="194" spans="2:6" x14ac:dyDescent="0.25">
      <c r="B194" s="60" t="s">
        <v>816</v>
      </c>
      <c r="C194" s="61">
        <f>22.779/1000</f>
        <v>2.2779000000000001E-2</v>
      </c>
      <c r="D194" s="61">
        <f>15.72/1000</f>
        <v>1.5720000000000001E-2</v>
      </c>
      <c r="E194" s="61">
        <f>27.62/1000</f>
        <v>2.7620000000000002E-2</v>
      </c>
      <c r="F194" s="57"/>
    </row>
    <row r="195" spans="2:6" x14ac:dyDescent="0.25">
      <c r="B195" s="60" t="s">
        <v>817</v>
      </c>
      <c r="C195" s="61">
        <v>40.094107000000001</v>
      </c>
      <c r="D195" s="61">
        <v>29.186140000000002</v>
      </c>
      <c r="E195" s="61">
        <v>25.054169999999999</v>
      </c>
      <c r="F195" s="57"/>
    </row>
    <row r="196" spans="2:6" x14ac:dyDescent="0.25">
      <c r="B196" s="57"/>
      <c r="C196" s="57"/>
      <c r="D196" s="57"/>
      <c r="E196" s="57"/>
      <c r="F196" s="57"/>
    </row>
    <row r="197" spans="2:6" x14ac:dyDescent="0.25">
      <c r="B197" s="59" t="s">
        <v>824</v>
      </c>
      <c r="C197" s="58"/>
      <c r="D197" s="58"/>
      <c r="E197" s="58"/>
      <c r="F197" s="57"/>
    </row>
    <row r="198" spans="2:6" ht="14.25" x14ac:dyDescent="0.25">
      <c r="B198" s="60" t="s">
        <v>860</v>
      </c>
      <c r="C198" s="62">
        <v>16.3</v>
      </c>
      <c r="D198" s="63">
        <v>15.2</v>
      </c>
      <c r="E198" s="62">
        <v>17.600000000000001</v>
      </c>
      <c r="F198" s="57"/>
    </row>
    <row r="199" spans="2:6" x14ac:dyDescent="0.25">
      <c r="B199" s="57"/>
      <c r="C199" s="57"/>
      <c r="D199" s="57"/>
      <c r="E199" s="57"/>
      <c r="F199" s="57"/>
    </row>
    <row r="200" spans="2:6" ht="27" x14ac:dyDescent="0.25">
      <c r="B200" s="59" t="s">
        <v>861</v>
      </c>
      <c r="C200" s="58"/>
      <c r="D200" s="58"/>
      <c r="E200" s="58"/>
      <c r="F200" s="57"/>
    </row>
    <row r="201" spans="2:6" x14ac:dyDescent="0.25">
      <c r="B201" s="60" t="s">
        <v>36</v>
      </c>
      <c r="C201" s="61">
        <v>18.558209999999999</v>
      </c>
      <c r="D201" s="61">
        <v>24.787420000000001</v>
      </c>
      <c r="E201" s="61">
        <v>12.451599999999999</v>
      </c>
      <c r="F201" s="57"/>
    </row>
    <row r="202" spans="2:6" x14ac:dyDescent="0.25">
      <c r="B202" s="60" t="s">
        <v>862</v>
      </c>
      <c r="C202" s="61">
        <v>95.880330000000001</v>
      </c>
      <c r="D202" s="61">
        <v>67.600269999999995</v>
      </c>
      <c r="E202" s="61">
        <v>62.678829999999998</v>
      </c>
      <c r="F202" s="57"/>
    </row>
    <row r="203" spans="2:6" x14ac:dyDescent="0.25">
      <c r="B203" s="60" t="s">
        <v>863</v>
      </c>
      <c r="C203" s="61">
        <v>3.1288200000000002</v>
      </c>
      <c r="D203" s="61">
        <v>2.8833700000000002</v>
      </c>
      <c r="E203" s="61">
        <v>0.25192999999999999</v>
      </c>
      <c r="F203" s="57"/>
    </row>
    <row r="204" spans="2:6" x14ac:dyDescent="0.25">
      <c r="B204" s="57"/>
      <c r="C204" s="57"/>
      <c r="D204" s="57"/>
      <c r="E204" s="57"/>
      <c r="F204" s="57"/>
    </row>
    <row r="205" spans="2:6" ht="25.5" x14ac:dyDescent="0.25">
      <c r="B205" s="59" t="s">
        <v>828</v>
      </c>
      <c r="C205" s="58"/>
      <c r="D205" s="58"/>
      <c r="E205" s="58"/>
      <c r="F205" s="57"/>
    </row>
    <row r="206" spans="2:6" x14ac:dyDescent="0.25">
      <c r="B206" s="60" t="s">
        <v>864</v>
      </c>
      <c r="C206" s="61">
        <v>381.90687000000003</v>
      </c>
      <c r="D206" s="61">
        <v>99.911469999999994</v>
      </c>
      <c r="E206" s="61">
        <v>190.13339999999999</v>
      </c>
      <c r="F206" s="57"/>
    </row>
    <row r="207" spans="2:6" x14ac:dyDescent="0.25">
      <c r="B207" s="60" t="s">
        <v>830</v>
      </c>
      <c r="C207" s="61">
        <v>1529.03637</v>
      </c>
      <c r="D207" s="61">
        <v>1512.44832</v>
      </c>
      <c r="E207" s="61">
        <v>1084.62861</v>
      </c>
      <c r="F207" s="57"/>
    </row>
    <row r="208" spans="2:6" x14ac:dyDescent="0.25">
      <c r="B208" s="60" t="s">
        <v>865</v>
      </c>
      <c r="C208" s="61">
        <v>288.82778999999999</v>
      </c>
      <c r="D208" s="61">
        <v>388.03680000000003</v>
      </c>
      <c r="E208" s="61">
        <v>495.77422999999999</v>
      </c>
      <c r="F208" s="57"/>
    </row>
    <row r="209" spans="2:6" x14ac:dyDescent="0.25">
      <c r="B209" s="57"/>
      <c r="C209" s="57"/>
      <c r="D209" s="57"/>
      <c r="E209" s="57"/>
      <c r="F209" s="57"/>
    </row>
    <row r="210" spans="2:6" x14ac:dyDescent="0.25">
      <c r="B210" s="57"/>
      <c r="C210" s="57"/>
      <c r="D210" s="57"/>
      <c r="E210" s="57"/>
      <c r="F210" s="57"/>
    </row>
    <row r="211" spans="2:6" x14ac:dyDescent="0.25">
      <c r="B211" s="57"/>
      <c r="C211" s="57"/>
      <c r="D211" s="57"/>
      <c r="E211" s="57"/>
      <c r="F211" s="57"/>
    </row>
    <row r="212" spans="2:6" x14ac:dyDescent="0.25">
      <c r="B212" s="57"/>
      <c r="C212" s="57"/>
      <c r="D212" s="57"/>
      <c r="E212" s="57"/>
      <c r="F212" s="57"/>
    </row>
    <row r="213" spans="2:6" x14ac:dyDescent="0.25">
      <c r="B213" s="57"/>
      <c r="C213" s="57"/>
      <c r="D213" s="57"/>
      <c r="E213" s="57"/>
      <c r="F213" s="57"/>
    </row>
  </sheetData>
  <sheetProtection algorithmName="SHA-512" hashValue="qiGntMaAfJpZA6dOPSNoloL6+Tc/wkDNs+OtRjs89A7zdvslklItL9J2f98tf3MhD2nH7oZJU4E8tL+iJPU52A==" saltValue="Y9UlsfrPUjQhVr7izlr5/Q==" spinCount="100000" sheet="1" formatCells="0" formatColumns="0" formatRows="0" insertColumns="0" insertRows="0" insertHyperlinks="0" deleteColumns="0" deleteRows="0" sort="0" autoFilter="0" pivotTables="0"/>
  <mergeCells count="17">
    <mergeCell ref="B6:J6"/>
    <mergeCell ref="B10:J10"/>
    <mergeCell ref="B109:J109"/>
    <mergeCell ref="B130:J130"/>
    <mergeCell ref="B133:J142"/>
    <mergeCell ref="B78:J78"/>
    <mergeCell ref="B81:E85"/>
    <mergeCell ref="B87:E94"/>
    <mergeCell ref="B15:J22"/>
    <mergeCell ref="B25:J25"/>
    <mergeCell ref="B29:J37"/>
    <mergeCell ref="B38:I38"/>
    <mergeCell ref="B41:J41"/>
    <mergeCell ref="B46:J62"/>
    <mergeCell ref="B63:I63"/>
    <mergeCell ref="B66:J66"/>
    <mergeCell ref="B70:J75"/>
  </mergeCells>
  <hyperlinks>
    <hyperlink ref="B81:E85" r:id="rId1" display="A Enauta elabora anualmente desde 2015 seu inventário de GEE de acordo com a metodologia do Programa Brasileiro GHG Protocol (PBGHGP) e submetido a verificação independente. O inventário abrange os gases CO2, CH4, N2O e HFCs. Para mais detalhes sobre a elaboração do inventário, acesse o Registro Público de Emissões em http://www.registropublicodeemissoes.com.br/participantes/2340." xr:uid="{8BABD1ED-D7EE-4708-BFAA-62569CCC4BEC}"/>
    <hyperlink ref="B38:I38" r:id="rId2" display="Para saber mais sobre os papéis e responsabilidades do Conselho de Administração na gestão das mudanças climáticas, consulte o questionário CDP – seção C1. Governança." xr:uid="{826817C0-6F96-4C19-A468-4DD15A8C0FAB}"/>
    <hyperlink ref="B63:I63" r:id="rId3" display="Para saber mais sobre os papéis e responsabilidades do Conselho de Administração na gestão das mudanças climáticas, consulte o questionário CDP – seção C1. Governança." xr:uid="{20505677-78B8-4CDA-A3CA-14B86D0EACE9}"/>
  </hyperlinks>
  <pageMargins left="0.511811024" right="0.511811024" top="0.78740157499999996" bottom="0.78740157499999996" header="0.31496062000000002" footer="0.31496062000000002"/>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2AD4-9EB1-46C1-81C0-1F2D7EA3CB5E}">
  <dimension ref="B1:L205"/>
  <sheetViews>
    <sheetView showGridLines="0" topLeftCell="A4" zoomScaleNormal="100" workbookViewId="0">
      <selection activeCell="B24" sqref="B24:D24"/>
    </sheetView>
  </sheetViews>
  <sheetFormatPr defaultColWidth="9.140625" defaultRowHeight="12.75" outlineLevelRow="1" x14ac:dyDescent="0.25"/>
  <cols>
    <col min="1" max="1" width="2.85546875" style="36" customWidth="1"/>
    <col min="2" max="2" width="42.85546875" style="36" customWidth="1"/>
    <col min="3" max="5" width="12.85546875" style="36" customWidth="1"/>
    <col min="6" max="6" width="3.85546875" style="36" customWidth="1"/>
    <col min="7" max="7" width="38.5703125" style="36" customWidth="1"/>
    <col min="8" max="10" width="14.28515625" style="36" customWidth="1"/>
    <col min="11" max="11" width="9.140625" style="36"/>
    <col min="12" max="12" width="12.85546875" style="66" customWidth="1"/>
    <col min="13" max="16384" width="9.140625" style="36"/>
  </cols>
  <sheetData>
    <row r="1" spans="2:12" s="33" customFormat="1" ht="15" x14ac:dyDescent="0.25">
      <c r="B1" s="32"/>
      <c r="C1" s="32"/>
      <c r="D1" s="32"/>
      <c r="E1" s="32"/>
      <c r="F1" s="32"/>
      <c r="G1" s="32"/>
      <c r="H1" s="32"/>
      <c r="I1" s="32"/>
      <c r="J1" s="32"/>
      <c r="L1" s="64"/>
    </row>
    <row r="2" spans="2:12" s="33" customFormat="1" ht="15" x14ac:dyDescent="0.25">
      <c r="B2" s="32"/>
      <c r="C2" s="32"/>
      <c r="D2" s="32"/>
      <c r="E2" s="32"/>
      <c r="F2" s="32"/>
      <c r="G2" s="32"/>
      <c r="H2" s="32"/>
      <c r="I2" s="32"/>
      <c r="J2" s="32"/>
      <c r="L2" s="64"/>
    </row>
    <row r="3" spans="2:12" s="33" customFormat="1" ht="15" x14ac:dyDescent="0.25">
      <c r="B3" s="32"/>
      <c r="C3" s="32"/>
      <c r="D3" s="32"/>
      <c r="E3" s="32"/>
      <c r="F3" s="32"/>
      <c r="G3" s="32"/>
      <c r="H3" s="32"/>
      <c r="I3" s="32"/>
      <c r="J3" s="32"/>
      <c r="L3" s="64"/>
    </row>
    <row r="6" spans="2:12" s="42" customFormat="1" ht="18.75" x14ac:dyDescent="0.25">
      <c r="B6" s="163" t="s">
        <v>657</v>
      </c>
      <c r="C6" s="163"/>
      <c r="D6" s="163"/>
      <c r="E6" s="163"/>
      <c r="F6" s="163"/>
      <c r="G6" s="163"/>
      <c r="H6" s="163"/>
      <c r="I6" s="163"/>
      <c r="J6" s="163"/>
      <c r="L6" s="65"/>
    </row>
    <row r="10" spans="2:12" s="33" customFormat="1" ht="15" x14ac:dyDescent="0.25">
      <c r="B10" s="161" t="s">
        <v>664</v>
      </c>
      <c r="C10" s="162"/>
      <c r="D10" s="162"/>
      <c r="E10" s="162"/>
      <c r="F10" s="162"/>
      <c r="G10" s="162"/>
      <c r="H10" s="162"/>
      <c r="I10" s="162"/>
      <c r="J10" s="162"/>
      <c r="L10" s="64"/>
    </row>
    <row r="11" spans="2:12" s="33" customFormat="1" ht="15" outlineLevel="1" x14ac:dyDescent="0.25">
      <c r="L11" s="64"/>
    </row>
    <row r="12" spans="2:12" outlineLevel="1" x14ac:dyDescent="0.25">
      <c r="B12" s="44" t="s">
        <v>114</v>
      </c>
    </row>
    <row r="13" spans="2:12" outlineLevel="1" x14ac:dyDescent="0.25">
      <c r="B13" s="44" t="s">
        <v>119</v>
      </c>
    </row>
    <row r="14" spans="2:12" outlineLevel="1" x14ac:dyDescent="0.25">
      <c r="B14" s="164" t="s">
        <v>894</v>
      </c>
      <c r="C14" s="164"/>
      <c r="D14" s="164"/>
      <c r="E14" s="164"/>
      <c r="F14" s="164"/>
      <c r="G14" s="164"/>
      <c r="H14" s="164"/>
      <c r="I14" s="164"/>
      <c r="J14" s="164"/>
    </row>
    <row r="15" spans="2:12" outlineLevel="1" x14ac:dyDescent="0.25">
      <c r="B15" s="164"/>
      <c r="C15" s="164"/>
      <c r="D15" s="164"/>
      <c r="E15" s="164"/>
      <c r="F15" s="164"/>
      <c r="G15" s="164"/>
      <c r="H15" s="164"/>
      <c r="I15" s="164"/>
      <c r="J15" s="164"/>
    </row>
    <row r="16" spans="2:12" outlineLevel="1" x14ac:dyDescent="0.25">
      <c r="B16" s="164"/>
      <c r="C16" s="164"/>
      <c r="D16" s="164"/>
      <c r="E16" s="164"/>
      <c r="F16" s="164"/>
      <c r="G16" s="164"/>
      <c r="H16" s="164"/>
      <c r="I16" s="164"/>
      <c r="J16" s="164"/>
    </row>
    <row r="17" spans="2:12" outlineLevel="1" x14ac:dyDescent="0.25">
      <c r="B17" s="164"/>
      <c r="C17" s="164"/>
      <c r="D17" s="164"/>
      <c r="E17" s="164"/>
      <c r="F17" s="164"/>
      <c r="G17" s="164"/>
      <c r="H17" s="164"/>
      <c r="I17" s="164"/>
      <c r="J17" s="164"/>
    </row>
    <row r="18" spans="2:12" outlineLevel="1" x14ac:dyDescent="0.25">
      <c r="B18" s="164"/>
      <c r="C18" s="164"/>
      <c r="D18" s="164"/>
      <c r="E18" s="164"/>
      <c r="F18" s="164"/>
      <c r="G18" s="164"/>
      <c r="H18" s="164"/>
      <c r="I18" s="164"/>
      <c r="J18" s="164"/>
    </row>
    <row r="19" spans="2:12" outlineLevel="1" x14ac:dyDescent="0.25">
      <c r="B19" s="164"/>
      <c r="C19" s="164"/>
      <c r="D19" s="164"/>
      <c r="E19" s="164"/>
      <c r="F19" s="164"/>
      <c r="G19" s="164"/>
      <c r="H19" s="164"/>
      <c r="I19" s="164"/>
      <c r="J19" s="164"/>
    </row>
    <row r="20" spans="2:12" outlineLevel="1" x14ac:dyDescent="0.25">
      <c r="B20" s="164"/>
      <c r="C20" s="164"/>
      <c r="D20" s="164"/>
      <c r="E20" s="164"/>
      <c r="F20" s="164"/>
      <c r="G20" s="164"/>
      <c r="H20" s="164"/>
      <c r="I20" s="164"/>
      <c r="J20" s="164"/>
    </row>
    <row r="21" spans="2:12" outlineLevel="1" x14ac:dyDescent="0.25">
      <c r="B21" s="164"/>
      <c r="C21" s="164"/>
      <c r="D21" s="164"/>
      <c r="E21" s="164"/>
      <c r="F21" s="164"/>
      <c r="G21" s="164"/>
      <c r="H21" s="164"/>
      <c r="I21" s="164"/>
      <c r="J21" s="164"/>
    </row>
    <row r="22" spans="2:12" outlineLevel="1" x14ac:dyDescent="0.25">
      <c r="B22" s="164"/>
      <c r="C22" s="164"/>
      <c r="D22" s="164"/>
      <c r="E22" s="164"/>
      <c r="F22" s="164"/>
      <c r="G22" s="164"/>
      <c r="H22" s="164"/>
      <c r="I22" s="164"/>
      <c r="J22" s="164"/>
    </row>
    <row r="23" spans="2:12" outlineLevel="1" x14ac:dyDescent="0.25">
      <c r="B23" s="164"/>
      <c r="C23" s="164"/>
      <c r="D23" s="164"/>
      <c r="E23" s="164"/>
      <c r="F23" s="164"/>
      <c r="G23" s="164"/>
      <c r="H23" s="164"/>
      <c r="I23" s="164"/>
      <c r="J23" s="164"/>
    </row>
    <row r="24" spans="2:12" outlineLevel="1" x14ac:dyDescent="0.25">
      <c r="B24" s="164" t="s">
        <v>895</v>
      </c>
      <c r="C24" s="164"/>
      <c r="D24" s="164"/>
    </row>
    <row r="25" spans="2:12" outlineLevel="1" x14ac:dyDescent="0.25"/>
    <row r="26" spans="2:12" s="33" customFormat="1" ht="15" x14ac:dyDescent="0.25">
      <c r="L26" s="64"/>
    </row>
    <row r="27" spans="2:12" s="33" customFormat="1" ht="15" x14ac:dyDescent="0.25">
      <c r="B27" s="161" t="s">
        <v>665</v>
      </c>
      <c r="C27" s="162"/>
      <c r="D27" s="162"/>
      <c r="E27" s="162"/>
      <c r="F27" s="162"/>
      <c r="G27" s="162"/>
      <c r="H27" s="162"/>
      <c r="I27" s="162"/>
      <c r="J27" s="162"/>
      <c r="L27" s="64"/>
    </row>
    <row r="28" spans="2:12" s="33" customFormat="1" ht="15" hidden="1" outlineLevel="1" x14ac:dyDescent="0.25">
      <c r="L28" s="64"/>
    </row>
    <row r="29" spans="2:12" hidden="1" outlineLevel="1" x14ac:dyDescent="0.25">
      <c r="B29" s="44" t="s">
        <v>113</v>
      </c>
    </row>
    <row r="30" spans="2:12" hidden="1" outlineLevel="1" x14ac:dyDescent="0.25">
      <c r="B30" s="168" t="s">
        <v>896</v>
      </c>
      <c r="C30" s="168"/>
      <c r="D30" s="168"/>
      <c r="E30" s="168"/>
      <c r="F30" s="168"/>
      <c r="G30" s="168"/>
      <c r="H30" s="168"/>
      <c r="I30" s="168"/>
      <c r="J30" s="168"/>
    </row>
    <row r="31" spans="2:12" hidden="1" outlineLevel="1" x14ac:dyDescent="0.25">
      <c r="B31" s="168"/>
      <c r="C31" s="168"/>
      <c r="D31" s="168"/>
      <c r="E31" s="168"/>
      <c r="F31" s="168"/>
      <c r="G31" s="168"/>
      <c r="H31" s="168"/>
      <c r="I31" s="168"/>
      <c r="J31" s="168"/>
    </row>
    <row r="32" spans="2:12" hidden="1" outlineLevel="1" x14ac:dyDescent="0.25">
      <c r="B32" s="168"/>
      <c r="C32" s="168"/>
      <c r="D32" s="168"/>
      <c r="E32" s="168"/>
      <c r="F32" s="168"/>
      <c r="G32" s="168"/>
      <c r="H32" s="168"/>
      <c r="I32" s="168"/>
      <c r="J32" s="168"/>
    </row>
    <row r="33" spans="2:12" hidden="1" outlineLevel="1" x14ac:dyDescent="0.25">
      <c r="B33" s="168"/>
      <c r="C33" s="168"/>
      <c r="D33" s="168"/>
      <c r="E33" s="168"/>
      <c r="F33" s="168"/>
      <c r="G33" s="168"/>
      <c r="H33" s="168"/>
      <c r="I33" s="168"/>
      <c r="J33" s="168"/>
    </row>
    <row r="34" spans="2:12" hidden="1" outlineLevel="1" x14ac:dyDescent="0.25">
      <c r="B34" s="168"/>
      <c r="C34" s="168"/>
      <c r="D34" s="168"/>
      <c r="E34" s="168"/>
      <c r="F34" s="168"/>
      <c r="G34" s="168"/>
      <c r="H34" s="168"/>
      <c r="I34" s="168"/>
      <c r="J34" s="168"/>
    </row>
    <row r="35" spans="2:12" hidden="1" outlineLevel="1" x14ac:dyDescent="0.25">
      <c r="B35" s="168"/>
      <c r="C35" s="168"/>
      <c r="D35" s="168"/>
      <c r="E35" s="168"/>
      <c r="F35" s="168"/>
      <c r="G35" s="168"/>
      <c r="H35" s="168"/>
      <c r="I35" s="168"/>
      <c r="J35" s="168"/>
    </row>
    <row r="36" spans="2:12" hidden="1" outlineLevel="1" x14ac:dyDescent="0.25"/>
    <row r="37" spans="2:12" hidden="1" outlineLevel="1" x14ac:dyDescent="0.25"/>
    <row r="38" spans="2:12" ht="25.5" hidden="1" outlineLevel="1" x14ac:dyDescent="0.25">
      <c r="B38" s="50" t="s">
        <v>62</v>
      </c>
    </row>
    <row r="39" spans="2:12" ht="14.25" hidden="1" outlineLevel="1" x14ac:dyDescent="0.25">
      <c r="B39" s="52" t="s">
        <v>897</v>
      </c>
      <c r="C39" s="45">
        <v>2021</v>
      </c>
      <c r="D39" s="45">
        <v>2020</v>
      </c>
      <c r="E39" s="45">
        <v>2019</v>
      </c>
    </row>
    <row r="40" spans="2:12" ht="14.25" hidden="1" outlineLevel="1" x14ac:dyDescent="0.25">
      <c r="B40" s="46" t="s">
        <v>898</v>
      </c>
      <c r="C40" s="67" t="s">
        <v>901</v>
      </c>
      <c r="D40" s="67" t="s">
        <v>906</v>
      </c>
      <c r="E40" s="67" t="s">
        <v>905</v>
      </c>
    </row>
    <row r="41" spans="2:12" ht="14.25" hidden="1" outlineLevel="1" x14ac:dyDescent="0.25">
      <c r="B41" s="46" t="s">
        <v>899</v>
      </c>
      <c r="C41" s="67" t="s">
        <v>902</v>
      </c>
      <c r="D41" s="67" t="s">
        <v>907</v>
      </c>
      <c r="E41" s="67" t="s">
        <v>905</v>
      </c>
    </row>
    <row r="42" spans="2:12" ht="14.25" hidden="1" outlineLevel="1" x14ac:dyDescent="0.25">
      <c r="B42" s="46" t="s">
        <v>900</v>
      </c>
      <c r="C42" s="67" t="s">
        <v>903</v>
      </c>
      <c r="D42" s="67" t="s">
        <v>908</v>
      </c>
      <c r="E42" s="67" t="s">
        <v>905</v>
      </c>
    </row>
    <row r="43" spans="2:12" hidden="1" outlineLevel="1" x14ac:dyDescent="0.25">
      <c r="B43" s="53" t="s">
        <v>37</v>
      </c>
      <c r="C43" s="68" t="s">
        <v>904</v>
      </c>
      <c r="D43" s="68" t="s">
        <v>880</v>
      </c>
      <c r="E43" s="68" t="s">
        <v>905</v>
      </c>
      <c r="L43" s="69"/>
    </row>
    <row r="44" spans="2:12" hidden="1" outlineLevel="1" x14ac:dyDescent="0.25">
      <c r="B44" s="175" t="s">
        <v>909</v>
      </c>
      <c r="C44" s="176"/>
      <c r="D44" s="176"/>
      <c r="E44" s="177"/>
      <c r="L44" s="69"/>
    </row>
    <row r="45" spans="2:12" hidden="1" outlineLevel="1" x14ac:dyDescent="0.25">
      <c r="B45" s="181"/>
      <c r="C45" s="182"/>
      <c r="D45" s="182"/>
      <c r="E45" s="183"/>
    </row>
    <row r="46" spans="2:12" hidden="1" outlineLevel="1" x14ac:dyDescent="0.25">
      <c r="B46" s="181"/>
      <c r="C46" s="182"/>
      <c r="D46" s="182"/>
      <c r="E46" s="183"/>
    </row>
    <row r="47" spans="2:12" hidden="1" outlineLevel="1" x14ac:dyDescent="0.25">
      <c r="B47" s="181"/>
      <c r="C47" s="182"/>
      <c r="D47" s="182"/>
      <c r="E47" s="183"/>
    </row>
    <row r="48" spans="2:12" hidden="1" outlineLevel="1" x14ac:dyDescent="0.25">
      <c r="B48" s="181"/>
      <c r="C48" s="182"/>
      <c r="D48" s="182"/>
      <c r="E48" s="183"/>
    </row>
    <row r="49" spans="2:10" hidden="1" outlineLevel="1" x14ac:dyDescent="0.25">
      <c r="B49" s="178"/>
      <c r="C49" s="179"/>
      <c r="D49" s="179"/>
      <c r="E49" s="180"/>
    </row>
    <row r="50" spans="2:10" hidden="1" outlineLevel="1" x14ac:dyDescent="0.25"/>
    <row r="51" spans="2:10" hidden="1" outlineLevel="1" x14ac:dyDescent="0.25"/>
    <row r="52" spans="2:10" ht="15" hidden="1" customHeight="1" outlineLevel="1" x14ac:dyDescent="0.25">
      <c r="B52" s="50" t="s">
        <v>57</v>
      </c>
    </row>
    <row r="53" spans="2:10" ht="14.25" hidden="1" customHeight="1" outlineLevel="1" x14ac:dyDescent="0.25">
      <c r="B53" s="52" t="s">
        <v>910</v>
      </c>
      <c r="C53" s="45">
        <v>2021</v>
      </c>
      <c r="D53" s="45">
        <v>2020</v>
      </c>
      <c r="E53" s="45">
        <v>2019</v>
      </c>
    </row>
    <row r="54" spans="2:10" hidden="1" outlineLevel="1" x14ac:dyDescent="0.25">
      <c r="B54" s="46" t="s">
        <v>911</v>
      </c>
      <c r="C54" s="67" t="s">
        <v>921</v>
      </c>
      <c r="D54" s="67" t="s">
        <v>918</v>
      </c>
      <c r="E54" s="67" t="s">
        <v>917</v>
      </c>
    </row>
    <row r="55" spans="2:10" hidden="1" outlineLevel="1" x14ac:dyDescent="0.25">
      <c r="B55" s="46" t="s">
        <v>912</v>
      </c>
      <c r="C55" s="67" t="s">
        <v>922</v>
      </c>
      <c r="D55" s="67" t="s">
        <v>919</v>
      </c>
      <c r="E55" s="67" t="s">
        <v>916</v>
      </c>
    </row>
    <row r="56" spans="2:10" ht="14.25" hidden="1" outlineLevel="1" x14ac:dyDescent="0.25">
      <c r="B56" s="46" t="s">
        <v>900</v>
      </c>
      <c r="C56" s="67" t="s">
        <v>923</v>
      </c>
      <c r="D56" s="67" t="s">
        <v>920</v>
      </c>
      <c r="E56" s="67" t="s">
        <v>472</v>
      </c>
    </row>
    <row r="57" spans="2:10" hidden="1" outlineLevel="1" x14ac:dyDescent="0.25">
      <c r="B57" s="53" t="s">
        <v>37</v>
      </c>
      <c r="C57" s="68" t="s">
        <v>913</v>
      </c>
      <c r="D57" s="68" t="s">
        <v>914</v>
      </c>
      <c r="E57" s="68" t="s">
        <v>915</v>
      </c>
      <c r="G57" s="164" t="s">
        <v>940</v>
      </c>
      <c r="H57" s="164"/>
      <c r="I57" s="164"/>
      <c r="J57" s="164"/>
    </row>
    <row r="58" spans="2:10" hidden="1" outlineLevel="1" x14ac:dyDescent="0.25">
      <c r="B58" s="175" t="s">
        <v>924</v>
      </c>
      <c r="C58" s="176"/>
      <c r="D58" s="176"/>
      <c r="E58" s="177"/>
      <c r="G58" s="164"/>
      <c r="H58" s="164"/>
      <c r="I58" s="164"/>
      <c r="J58" s="164"/>
    </row>
    <row r="59" spans="2:10" hidden="1" outlineLevel="1" x14ac:dyDescent="0.25">
      <c r="B59" s="181"/>
      <c r="C59" s="182"/>
      <c r="D59" s="182"/>
      <c r="E59" s="183"/>
      <c r="G59" s="164"/>
      <c r="H59" s="164"/>
      <c r="I59" s="164"/>
      <c r="J59" s="164"/>
    </row>
    <row r="60" spans="2:10" hidden="1" outlineLevel="1" x14ac:dyDescent="0.25">
      <c r="B60" s="178"/>
      <c r="C60" s="179"/>
      <c r="D60" s="179"/>
      <c r="E60" s="180"/>
      <c r="G60" s="164"/>
      <c r="H60" s="164"/>
      <c r="I60" s="164"/>
      <c r="J60" s="164"/>
    </row>
    <row r="61" spans="2:10" hidden="1" outlineLevel="1" x14ac:dyDescent="0.25">
      <c r="G61" s="164"/>
      <c r="H61" s="164"/>
      <c r="I61" s="164"/>
      <c r="J61" s="164"/>
    </row>
    <row r="62" spans="2:10" hidden="1" outlineLevel="1" x14ac:dyDescent="0.25"/>
    <row r="63" spans="2:10" hidden="1" outlineLevel="1" x14ac:dyDescent="0.25">
      <c r="B63" s="50" t="s">
        <v>57</v>
      </c>
    </row>
    <row r="64" spans="2:10" ht="27" hidden="1" outlineLevel="1" x14ac:dyDescent="0.25">
      <c r="B64" s="52" t="s">
        <v>925</v>
      </c>
      <c r="C64" s="45">
        <v>2021</v>
      </c>
      <c r="D64" s="45">
        <v>2020</v>
      </c>
      <c r="E64" s="45">
        <v>2019</v>
      </c>
    </row>
    <row r="65" spans="2:12" hidden="1" outlineLevel="1" x14ac:dyDescent="0.25">
      <c r="B65" s="46" t="s">
        <v>926</v>
      </c>
      <c r="C65" s="67" t="s">
        <v>930</v>
      </c>
      <c r="D65" s="67" t="s">
        <v>928</v>
      </c>
      <c r="E65" s="67" t="s">
        <v>905</v>
      </c>
    </row>
    <row r="66" spans="2:12" hidden="1" outlineLevel="1" x14ac:dyDescent="0.25">
      <c r="B66" s="46" t="s">
        <v>927</v>
      </c>
      <c r="C66" s="67" t="s">
        <v>931</v>
      </c>
      <c r="D66" s="67" t="s">
        <v>929</v>
      </c>
      <c r="E66" s="67" t="s">
        <v>905</v>
      </c>
    </row>
    <row r="67" spans="2:12" hidden="1" outlineLevel="1" x14ac:dyDescent="0.25">
      <c r="B67" s="53" t="s">
        <v>37</v>
      </c>
      <c r="C67" s="68" t="s">
        <v>913</v>
      </c>
      <c r="D67" s="68" t="s">
        <v>914</v>
      </c>
      <c r="E67" s="68" t="s">
        <v>915</v>
      </c>
    </row>
    <row r="68" spans="2:12" hidden="1" outlineLevel="1" x14ac:dyDescent="0.25">
      <c r="B68" s="175" t="s">
        <v>932</v>
      </c>
      <c r="C68" s="176"/>
      <c r="D68" s="176"/>
      <c r="E68" s="177"/>
    </row>
    <row r="69" spans="2:12" hidden="1" outlineLevel="1" x14ac:dyDescent="0.25">
      <c r="B69" s="178"/>
      <c r="C69" s="179"/>
      <c r="D69" s="179"/>
      <c r="E69" s="180"/>
    </row>
    <row r="70" spans="2:12" hidden="1" outlineLevel="1" x14ac:dyDescent="0.25"/>
    <row r="71" spans="2:12" hidden="1" outlineLevel="1" x14ac:dyDescent="0.25"/>
    <row r="72" spans="2:12" hidden="1" outlineLevel="1" x14ac:dyDescent="0.25">
      <c r="B72" s="50" t="s">
        <v>61</v>
      </c>
    </row>
    <row r="73" spans="2:12" hidden="1" outlineLevel="1" x14ac:dyDescent="0.25">
      <c r="B73" s="45" t="s">
        <v>933</v>
      </c>
      <c r="C73" s="45">
        <v>2021</v>
      </c>
      <c r="D73" s="45">
        <v>2020</v>
      </c>
      <c r="E73" s="45">
        <v>2019</v>
      </c>
    </row>
    <row r="74" spans="2:12" ht="14.25" hidden="1" outlineLevel="1" x14ac:dyDescent="0.25">
      <c r="B74" s="46" t="s">
        <v>934</v>
      </c>
      <c r="C74" s="205" t="s">
        <v>903</v>
      </c>
      <c r="D74" s="205" t="s">
        <v>908</v>
      </c>
      <c r="E74" s="67" t="s">
        <v>905</v>
      </c>
    </row>
    <row r="75" spans="2:12" hidden="1" outlineLevel="1" x14ac:dyDescent="0.25">
      <c r="B75" s="46" t="s">
        <v>935</v>
      </c>
      <c r="C75" s="106" t="s">
        <v>546</v>
      </c>
      <c r="D75" s="106" t="s">
        <v>546</v>
      </c>
      <c r="E75" s="67" t="s">
        <v>905</v>
      </c>
    </row>
    <row r="76" spans="2:12" hidden="1" outlineLevel="1" x14ac:dyDescent="0.25">
      <c r="B76" s="46" t="s">
        <v>936</v>
      </c>
      <c r="C76" s="206" t="s">
        <v>937</v>
      </c>
      <c r="D76" s="100" t="s">
        <v>938</v>
      </c>
      <c r="E76" s="67" t="s">
        <v>905</v>
      </c>
    </row>
    <row r="77" spans="2:12" hidden="1" outlineLevel="1" x14ac:dyDescent="0.25">
      <c r="B77" s="72"/>
      <c r="C77" s="73"/>
      <c r="D77" s="72"/>
      <c r="E77" s="74"/>
    </row>
    <row r="78" spans="2:12" s="33" customFormat="1" ht="15" collapsed="1" x14ac:dyDescent="0.25">
      <c r="L78" s="64"/>
    </row>
    <row r="79" spans="2:12" s="33" customFormat="1" ht="15" x14ac:dyDescent="0.25">
      <c r="B79" s="161" t="s">
        <v>666</v>
      </c>
      <c r="C79" s="162"/>
      <c r="D79" s="162"/>
      <c r="E79" s="162"/>
      <c r="F79" s="162"/>
      <c r="G79" s="162"/>
      <c r="H79" s="162"/>
      <c r="I79" s="162"/>
      <c r="J79" s="162"/>
      <c r="L79" s="64"/>
    </row>
    <row r="80" spans="2:12" s="33" customFormat="1" ht="15" hidden="1" outlineLevel="1" x14ac:dyDescent="0.25">
      <c r="L80" s="64"/>
    </row>
    <row r="81" spans="2:10" hidden="1" outlineLevel="1" x14ac:dyDescent="0.25">
      <c r="B81" s="44" t="s">
        <v>115</v>
      </c>
    </row>
    <row r="82" spans="2:10" hidden="1" outlineLevel="1" x14ac:dyDescent="0.25">
      <c r="B82" s="168" t="s">
        <v>941</v>
      </c>
      <c r="C82" s="168"/>
      <c r="D82" s="168"/>
      <c r="E82" s="168"/>
      <c r="F82" s="168"/>
      <c r="G82" s="168"/>
      <c r="H82" s="168"/>
      <c r="I82" s="168"/>
      <c r="J82" s="168"/>
    </row>
    <row r="83" spans="2:10" hidden="1" outlineLevel="1" x14ac:dyDescent="0.25">
      <c r="B83" s="168"/>
      <c r="C83" s="168"/>
      <c r="D83" s="168"/>
      <c r="E83" s="168"/>
      <c r="F83" s="168"/>
      <c r="G83" s="168"/>
      <c r="H83" s="168"/>
      <c r="I83" s="168"/>
      <c r="J83" s="168"/>
    </row>
    <row r="84" spans="2:10" hidden="1" outlineLevel="1" x14ac:dyDescent="0.25">
      <c r="B84" s="168"/>
      <c r="C84" s="168"/>
      <c r="D84" s="168"/>
      <c r="E84" s="168"/>
      <c r="F84" s="168"/>
      <c r="G84" s="168"/>
      <c r="H84" s="168"/>
      <c r="I84" s="168"/>
      <c r="J84" s="168"/>
    </row>
    <row r="85" spans="2:10" hidden="1" outlineLevel="1" x14ac:dyDescent="0.25">
      <c r="B85" s="168"/>
      <c r="C85" s="168"/>
      <c r="D85" s="168"/>
      <c r="E85" s="168"/>
      <c r="F85" s="168"/>
      <c r="G85" s="168"/>
      <c r="H85" s="168"/>
      <c r="I85" s="168"/>
      <c r="J85" s="168"/>
    </row>
    <row r="86" spans="2:10" hidden="1" outlineLevel="1" x14ac:dyDescent="0.25">
      <c r="B86" s="168"/>
      <c r="C86" s="168"/>
      <c r="D86" s="168"/>
      <c r="E86" s="168"/>
      <c r="F86" s="168"/>
      <c r="G86" s="168"/>
      <c r="H86" s="168"/>
      <c r="I86" s="168"/>
      <c r="J86" s="168"/>
    </row>
    <row r="87" spans="2:10" hidden="1" outlineLevel="1" x14ac:dyDescent="0.25"/>
    <row r="88" spans="2:10" hidden="1" outlineLevel="1" x14ac:dyDescent="0.25"/>
    <row r="89" spans="2:10" hidden="1" outlineLevel="1" x14ac:dyDescent="0.25">
      <c r="B89" s="50" t="s">
        <v>66</v>
      </c>
    </row>
    <row r="90" spans="2:10" hidden="1" outlineLevel="1" x14ac:dyDescent="0.25">
      <c r="B90" s="45" t="s">
        <v>476</v>
      </c>
      <c r="C90" s="45">
        <v>2021</v>
      </c>
      <c r="D90" s="45">
        <v>2020</v>
      </c>
      <c r="E90" s="45">
        <v>2019</v>
      </c>
    </row>
    <row r="91" spans="2:10" hidden="1" outlineLevel="1" x14ac:dyDescent="0.25">
      <c r="B91" s="169" t="s">
        <v>942</v>
      </c>
      <c r="C91" s="170"/>
      <c r="D91" s="170"/>
      <c r="E91" s="171"/>
    </row>
    <row r="92" spans="2:10" hidden="1" outlineLevel="1" x14ac:dyDescent="0.25">
      <c r="B92" s="46" t="s">
        <v>943</v>
      </c>
      <c r="C92" s="205" t="s">
        <v>959</v>
      </c>
      <c r="D92" s="205" t="s">
        <v>964</v>
      </c>
      <c r="E92" s="205" t="s">
        <v>965</v>
      </c>
    </row>
    <row r="93" spans="2:10" hidden="1" outlineLevel="1" x14ac:dyDescent="0.25">
      <c r="B93" s="46" t="s">
        <v>944</v>
      </c>
      <c r="C93" s="205" t="s">
        <v>960</v>
      </c>
      <c r="D93" s="205" t="s">
        <v>963</v>
      </c>
      <c r="E93" s="205" t="s">
        <v>966</v>
      </c>
    </row>
    <row r="94" spans="2:10" hidden="1" outlineLevel="1" x14ac:dyDescent="0.25">
      <c r="B94" s="46" t="s">
        <v>945</v>
      </c>
      <c r="C94" s="205" t="s">
        <v>961</v>
      </c>
      <c r="D94" s="205" t="s">
        <v>962</v>
      </c>
      <c r="E94" s="205" t="s">
        <v>967</v>
      </c>
    </row>
    <row r="95" spans="2:10" hidden="1" outlineLevel="1" x14ac:dyDescent="0.25">
      <c r="B95" s="53" t="s">
        <v>946</v>
      </c>
      <c r="C95" s="208" t="s">
        <v>481</v>
      </c>
      <c r="D95" s="208" t="s">
        <v>949</v>
      </c>
      <c r="E95" s="208" t="s">
        <v>950</v>
      </c>
    </row>
    <row r="96" spans="2:10" hidden="1" outlineLevel="1" x14ac:dyDescent="0.25">
      <c r="B96" s="169" t="s">
        <v>947</v>
      </c>
      <c r="C96" s="170"/>
      <c r="D96" s="170"/>
      <c r="E96" s="171"/>
    </row>
    <row r="97" spans="2:5" hidden="1" outlineLevel="1" x14ac:dyDescent="0.25">
      <c r="B97" s="46" t="s">
        <v>943</v>
      </c>
      <c r="C97" s="205" t="s">
        <v>958</v>
      </c>
      <c r="D97" s="205" t="s">
        <v>955</v>
      </c>
      <c r="E97" s="205" t="s">
        <v>954</v>
      </c>
    </row>
    <row r="98" spans="2:5" hidden="1" outlineLevel="1" x14ac:dyDescent="0.25">
      <c r="B98" s="46" t="s">
        <v>944</v>
      </c>
      <c r="C98" s="205" t="s">
        <v>957</v>
      </c>
      <c r="D98" s="205" t="s">
        <v>522</v>
      </c>
      <c r="E98" s="205" t="s">
        <v>953</v>
      </c>
    </row>
    <row r="99" spans="2:5" hidden="1" outlineLevel="1" x14ac:dyDescent="0.25">
      <c r="B99" s="46" t="s">
        <v>945</v>
      </c>
      <c r="C99" s="205" t="s">
        <v>956</v>
      </c>
      <c r="D99" s="205" t="s">
        <v>522</v>
      </c>
      <c r="E99" s="205" t="s">
        <v>952</v>
      </c>
    </row>
    <row r="100" spans="2:5" hidden="1" outlineLevel="1" x14ac:dyDescent="0.25">
      <c r="B100" s="53" t="s">
        <v>948</v>
      </c>
      <c r="C100" s="208" t="s">
        <v>480</v>
      </c>
      <c r="D100" s="208" t="s">
        <v>486</v>
      </c>
      <c r="E100" s="208" t="s">
        <v>951</v>
      </c>
    </row>
    <row r="101" spans="2:5" hidden="1" outlineLevel="1" x14ac:dyDescent="0.25"/>
    <row r="102" spans="2:5" hidden="1" outlineLevel="1" x14ac:dyDescent="0.25"/>
    <row r="103" spans="2:5" hidden="1" outlineLevel="1" x14ac:dyDescent="0.25">
      <c r="B103" s="50" t="s">
        <v>63</v>
      </c>
    </row>
    <row r="104" spans="2:5" ht="25.5" hidden="1" outlineLevel="1" x14ac:dyDescent="0.25">
      <c r="B104" s="45" t="s">
        <v>968</v>
      </c>
      <c r="C104" s="45">
        <v>2021</v>
      </c>
      <c r="D104" s="45">
        <v>2020</v>
      </c>
      <c r="E104" s="45">
        <v>2019</v>
      </c>
    </row>
    <row r="105" spans="2:5" ht="14.25" hidden="1" customHeight="1" outlineLevel="1" x14ac:dyDescent="0.25">
      <c r="B105" s="169" t="s">
        <v>942</v>
      </c>
      <c r="C105" s="170"/>
      <c r="D105" s="170"/>
      <c r="E105" s="171"/>
    </row>
    <row r="106" spans="2:5" ht="25.5" hidden="1" outlineLevel="1" x14ac:dyDescent="0.25">
      <c r="B106" s="46" t="s">
        <v>969</v>
      </c>
      <c r="C106" s="205" t="s">
        <v>978</v>
      </c>
      <c r="D106" s="205" t="s">
        <v>964</v>
      </c>
      <c r="E106" s="205" t="s">
        <v>965</v>
      </c>
    </row>
    <row r="107" spans="2:5" ht="25.5" hidden="1" outlineLevel="1" x14ac:dyDescent="0.25">
      <c r="B107" s="46" t="s">
        <v>970</v>
      </c>
      <c r="C107" s="205" t="s">
        <v>979</v>
      </c>
      <c r="D107" s="205" t="s">
        <v>980</v>
      </c>
      <c r="E107" s="205" t="s">
        <v>472</v>
      </c>
    </row>
    <row r="108" spans="2:5" hidden="1" outlineLevel="1" x14ac:dyDescent="0.25">
      <c r="B108" s="53" t="s">
        <v>971</v>
      </c>
      <c r="C108" s="208" t="s">
        <v>959</v>
      </c>
      <c r="D108" s="208" t="s">
        <v>964</v>
      </c>
      <c r="E108" s="208" t="s">
        <v>965</v>
      </c>
    </row>
    <row r="109" spans="2:5" hidden="1" outlineLevel="1" x14ac:dyDescent="0.25">
      <c r="B109" s="169" t="s">
        <v>947</v>
      </c>
      <c r="C109" s="170"/>
      <c r="D109" s="170"/>
      <c r="E109" s="171"/>
    </row>
    <row r="110" spans="2:5" hidden="1" outlineLevel="1" x14ac:dyDescent="0.25">
      <c r="B110" s="46" t="s">
        <v>972</v>
      </c>
      <c r="C110" s="205" t="s">
        <v>981</v>
      </c>
      <c r="D110" s="205" t="s">
        <v>989</v>
      </c>
      <c r="E110" s="205" t="s">
        <v>990</v>
      </c>
    </row>
    <row r="111" spans="2:5" hidden="1" outlineLevel="1" x14ac:dyDescent="0.25">
      <c r="B111" s="46" t="s">
        <v>973</v>
      </c>
      <c r="C111" s="205" t="s">
        <v>982</v>
      </c>
      <c r="D111" s="205" t="s">
        <v>988</v>
      </c>
      <c r="E111" s="205" t="s">
        <v>991</v>
      </c>
    </row>
    <row r="112" spans="2:5" hidden="1" outlineLevel="1" x14ac:dyDescent="0.25">
      <c r="B112" s="46" t="s">
        <v>974</v>
      </c>
      <c r="C112" s="205" t="s">
        <v>983</v>
      </c>
      <c r="D112" s="205" t="s">
        <v>987</v>
      </c>
      <c r="E112" s="205" t="s">
        <v>992</v>
      </c>
    </row>
    <row r="113" spans="2:10" hidden="1" outlineLevel="1" x14ac:dyDescent="0.25">
      <c r="B113" s="46" t="s">
        <v>975</v>
      </c>
      <c r="C113" s="205" t="s">
        <v>984</v>
      </c>
      <c r="D113" s="205" t="s">
        <v>986</v>
      </c>
      <c r="E113" s="205" t="s">
        <v>993</v>
      </c>
    </row>
    <row r="114" spans="2:10" hidden="1" outlineLevel="1" x14ac:dyDescent="0.25">
      <c r="B114" s="46" t="s">
        <v>976</v>
      </c>
      <c r="C114" s="205" t="s">
        <v>985</v>
      </c>
      <c r="D114" s="205" t="s">
        <v>980</v>
      </c>
      <c r="E114" s="205" t="s">
        <v>522</v>
      </c>
    </row>
    <row r="115" spans="2:10" hidden="1" outlineLevel="1" x14ac:dyDescent="0.25">
      <c r="B115" s="53" t="s">
        <v>977</v>
      </c>
      <c r="C115" s="208" t="s">
        <v>958</v>
      </c>
      <c r="D115" s="208" t="s">
        <v>955</v>
      </c>
      <c r="E115" s="208" t="s">
        <v>954</v>
      </c>
    </row>
    <row r="116" spans="2:10" hidden="1" outlineLevel="1" x14ac:dyDescent="0.25"/>
    <row r="117" spans="2:10" hidden="1" outlineLevel="1" x14ac:dyDescent="0.25"/>
    <row r="118" spans="2:10" hidden="1" outlineLevel="1" x14ac:dyDescent="0.25">
      <c r="B118" s="50" t="s">
        <v>63</v>
      </c>
      <c r="G118" s="50" t="s">
        <v>64</v>
      </c>
    </row>
    <row r="119" spans="2:10" ht="27" hidden="1" outlineLevel="1" x14ac:dyDescent="0.25">
      <c r="B119" s="45" t="s">
        <v>994</v>
      </c>
      <c r="C119" s="45">
        <v>2021</v>
      </c>
      <c r="D119" s="45">
        <v>2020</v>
      </c>
      <c r="E119" s="45">
        <v>2019</v>
      </c>
      <c r="G119" s="45" t="s">
        <v>1034</v>
      </c>
      <c r="H119" s="45">
        <v>2021</v>
      </c>
      <c r="I119" s="45">
        <v>2020</v>
      </c>
      <c r="J119" s="45">
        <v>2019</v>
      </c>
    </row>
    <row r="120" spans="2:10" hidden="1" outlineLevel="1" x14ac:dyDescent="0.25">
      <c r="B120" s="46" t="s">
        <v>995</v>
      </c>
      <c r="C120" s="205" t="s">
        <v>1005</v>
      </c>
      <c r="D120" s="205" t="s">
        <v>988</v>
      </c>
      <c r="E120" s="205" t="s">
        <v>1023</v>
      </c>
      <c r="G120" s="169" t="s">
        <v>942</v>
      </c>
      <c r="H120" s="170"/>
      <c r="I120" s="170"/>
      <c r="J120" s="171"/>
    </row>
    <row r="121" spans="2:10" hidden="1" outlineLevel="1" x14ac:dyDescent="0.25">
      <c r="B121" s="46" t="s">
        <v>67</v>
      </c>
      <c r="C121" s="205" t="s">
        <v>1006</v>
      </c>
      <c r="D121" s="205" t="s">
        <v>1022</v>
      </c>
      <c r="E121" s="205" t="s">
        <v>1024</v>
      </c>
      <c r="G121" s="46" t="s">
        <v>1035</v>
      </c>
      <c r="H121" s="205" t="s">
        <v>960</v>
      </c>
      <c r="I121" s="205" t="s">
        <v>963</v>
      </c>
      <c r="J121" s="205" t="s">
        <v>966</v>
      </c>
    </row>
    <row r="122" spans="2:10" hidden="1" outlineLevel="1" x14ac:dyDescent="0.25">
      <c r="B122" s="46" t="s">
        <v>996</v>
      </c>
      <c r="C122" s="205" t="s">
        <v>1007</v>
      </c>
      <c r="D122" s="205" t="s">
        <v>1021</v>
      </c>
      <c r="E122" s="205" t="s">
        <v>1025</v>
      </c>
      <c r="G122" s="169" t="s">
        <v>947</v>
      </c>
      <c r="H122" s="170"/>
      <c r="I122" s="170"/>
      <c r="J122" s="171"/>
    </row>
    <row r="123" spans="2:10" hidden="1" outlineLevel="1" x14ac:dyDescent="0.25">
      <c r="B123" s="46" t="s">
        <v>997</v>
      </c>
      <c r="C123" s="205" t="s">
        <v>441</v>
      </c>
      <c r="D123" s="205" t="s">
        <v>1020</v>
      </c>
      <c r="E123" s="205" t="s">
        <v>1026</v>
      </c>
      <c r="G123" s="46" t="s">
        <v>1036</v>
      </c>
      <c r="H123" s="205" t="s">
        <v>980</v>
      </c>
      <c r="I123" s="205" t="s">
        <v>980</v>
      </c>
      <c r="J123" s="205" t="s">
        <v>980</v>
      </c>
    </row>
    <row r="124" spans="2:10" hidden="1" outlineLevel="1" x14ac:dyDescent="0.25">
      <c r="B124" s="46" t="s">
        <v>998</v>
      </c>
      <c r="C124" s="205" t="s">
        <v>1008</v>
      </c>
      <c r="D124" s="205" t="s">
        <v>1019</v>
      </c>
      <c r="E124" s="205" t="s">
        <v>1027</v>
      </c>
      <c r="G124" s="46" t="s">
        <v>1037</v>
      </c>
      <c r="H124" s="205" t="s">
        <v>980</v>
      </c>
      <c r="I124" s="205" t="s">
        <v>472</v>
      </c>
      <c r="J124" s="205" t="s">
        <v>472</v>
      </c>
    </row>
    <row r="125" spans="2:10" hidden="1" outlineLevel="1" x14ac:dyDescent="0.25">
      <c r="B125" s="46" t="s">
        <v>999</v>
      </c>
      <c r="C125" s="205" t="s">
        <v>1009</v>
      </c>
      <c r="D125" s="205" t="s">
        <v>1018</v>
      </c>
      <c r="E125" s="205" t="s">
        <v>1028</v>
      </c>
      <c r="G125" s="46" t="s">
        <v>65</v>
      </c>
      <c r="H125" s="205" t="s">
        <v>472</v>
      </c>
      <c r="I125" s="205" t="s">
        <v>472</v>
      </c>
      <c r="J125" s="205" t="s">
        <v>952</v>
      </c>
    </row>
    <row r="126" spans="2:10" hidden="1" outlineLevel="1" x14ac:dyDescent="0.25">
      <c r="B126" s="46" t="s">
        <v>1000</v>
      </c>
      <c r="C126" s="205" t="s">
        <v>1010</v>
      </c>
      <c r="D126" s="205" t="s">
        <v>1017</v>
      </c>
      <c r="E126" s="205" t="s">
        <v>967</v>
      </c>
      <c r="G126" s="53" t="s">
        <v>977</v>
      </c>
      <c r="H126" s="208" t="s">
        <v>957</v>
      </c>
      <c r="I126" s="208" t="s">
        <v>522</v>
      </c>
      <c r="J126" s="208" t="s">
        <v>953</v>
      </c>
    </row>
    <row r="127" spans="2:10" hidden="1" outlineLevel="1" x14ac:dyDescent="0.25">
      <c r="B127" s="46" t="s">
        <v>1001</v>
      </c>
      <c r="C127" s="205" t="s">
        <v>1011</v>
      </c>
      <c r="D127" s="205" t="s">
        <v>1016</v>
      </c>
      <c r="E127" s="205" t="s">
        <v>1029</v>
      </c>
      <c r="G127" s="175" t="s">
        <v>1038</v>
      </c>
      <c r="H127" s="176"/>
      <c r="I127" s="176"/>
      <c r="J127" s="177"/>
    </row>
    <row r="128" spans="2:10" hidden="1" outlineLevel="1" x14ac:dyDescent="0.25">
      <c r="B128" s="46" t="s">
        <v>1002</v>
      </c>
      <c r="C128" s="205" t="s">
        <v>986</v>
      </c>
      <c r="D128" s="205" t="s">
        <v>1015</v>
      </c>
      <c r="E128" s="205" t="s">
        <v>1030</v>
      </c>
      <c r="G128" s="178"/>
      <c r="H128" s="179"/>
      <c r="I128" s="179"/>
      <c r="J128" s="180"/>
    </row>
    <row r="129" spans="2:12" hidden="1" outlineLevel="1" x14ac:dyDescent="0.25">
      <c r="B129" s="46" t="s">
        <v>1003</v>
      </c>
      <c r="C129" s="205" t="s">
        <v>1012</v>
      </c>
      <c r="D129" s="205" t="s">
        <v>1014</v>
      </c>
      <c r="E129" s="205" t="s">
        <v>1031</v>
      </c>
    </row>
    <row r="130" spans="2:12" ht="14.25" hidden="1" outlineLevel="1" x14ac:dyDescent="0.25">
      <c r="B130" s="46" t="s">
        <v>1004</v>
      </c>
      <c r="C130" s="205" t="s">
        <v>1013</v>
      </c>
      <c r="D130" s="205" t="s">
        <v>619</v>
      </c>
      <c r="E130" s="205" t="s">
        <v>1011</v>
      </c>
    </row>
    <row r="131" spans="2:12" hidden="1" outlineLevel="1" x14ac:dyDescent="0.25">
      <c r="B131" s="172" t="s">
        <v>1032</v>
      </c>
      <c r="C131" s="173"/>
      <c r="D131" s="173"/>
      <c r="E131" s="174"/>
    </row>
    <row r="132" spans="2:12" hidden="1" outlineLevel="1" x14ac:dyDescent="0.25">
      <c r="C132" s="75"/>
      <c r="D132" s="75"/>
      <c r="E132" s="75"/>
    </row>
    <row r="133" spans="2:12" s="33" customFormat="1" ht="15" collapsed="1" x14ac:dyDescent="0.25">
      <c r="L133" s="64"/>
    </row>
    <row r="134" spans="2:12" s="33" customFormat="1" ht="15" x14ac:dyDescent="0.25">
      <c r="B134" s="161" t="s">
        <v>667</v>
      </c>
      <c r="C134" s="162"/>
      <c r="D134" s="162"/>
      <c r="E134" s="162"/>
      <c r="F134" s="162"/>
      <c r="G134" s="162"/>
      <c r="H134" s="162"/>
      <c r="I134" s="162"/>
      <c r="J134" s="162"/>
      <c r="L134" s="64"/>
    </row>
    <row r="135" spans="2:12" s="33" customFormat="1" ht="15" hidden="1" outlineLevel="1" x14ac:dyDescent="0.25">
      <c r="L135" s="64"/>
    </row>
    <row r="136" spans="2:12" hidden="1" outlineLevel="1" x14ac:dyDescent="0.25">
      <c r="B136" s="76" t="s">
        <v>118</v>
      </c>
    </row>
    <row r="137" spans="2:12" ht="26.1" hidden="1" customHeight="1" outlineLevel="1" x14ac:dyDescent="0.25">
      <c r="B137" s="77" t="s">
        <v>1039</v>
      </c>
      <c r="C137" s="188" t="s">
        <v>116</v>
      </c>
      <c r="D137" s="188"/>
      <c r="E137" s="187" t="s">
        <v>117</v>
      </c>
      <c r="F137" s="187"/>
      <c r="G137" s="187"/>
      <c r="H137" s="187"/>
      <c r="I137" s="187"/>
      <c r="J137" s="187"/>
    </row>
    <row r="138" spans="2:12" hidden="1" outlineLevel="1" x14ac:dyDescent="0.25">
      <c r="B138" s="209" t="s">
        <v>1040</v>
      </c>
      <c r="C138" s="211" t="s">
        <v>1043</v>
      </c>
      <c r="D138" s="191"/>
      <c r="E138" s="210" t="s">
        <v>1046</v>
      </c>
      <c r="F138" s="185"/>
      <c r="G138" s="185"/>
      <c r="H138" s="185"/>
      <c r="I138" s="185"/>
      <c r="J138" s="185"/>
    </row>
    <row r="139" spans="2:12" hidden="1" outlineLevel="1" x14ac:dyDescent="0.25">
      <c r="B139" s="190"/>
      <c r="C139" s="191"/>
      <c r="D139" s="191"/>
      <c r="E139" s="185"/>
      <c r="F139" s="185"/>
      <c r="G139" s="185"/>
      <c r="H139" s="185"/>
      <c r="I139" s="185"/>
      <c r="J139" s="185"/>
    </row>
    <row r="140" spans="2:12" hidden="1" outlineLevel="1" x14ac:dyDescent="0.25">
      <c r="B140" s="210" t="s">
        <v>1041</v>
      </c>
      <c r="C140" s="212" t="s">
        <v>1044</v>
      </c>
      <c r="D140" s="189"/>
      <c r="E140" s="210" t="s">
        <v>1047</v>
      </c>
      <c r="F140" s="185"/>
      <c r="G140" s="185"/>
      <c r="H140" s="185"/>
      <c r="I140" s="185"/>
      <c r="J140" s="185"/>
    </row>
    <row r="141" spans="2:12" hidden="1" outlineLevel="1" x14ac:dyDescent="0.25">
      <c r="B141" s="185"/>
      <c r="C141" s="189"/>
      <c r="D141" s="189"/>
      <c r="E141" s="185"/>
      <c r="F141" s="185"/>
      <c r="G141" s="185"/>
      <c r="H141" s="185"/>
      <c r="I141" s="185"/>
      <c r="J141" s="185"/>
    </row>
    <row r="142" spans="2:12" hidden="1" outlineLevel="1" x14ac:dyDescent="0.25">
      <c r="B142" s="210" t="s">
        <v>1042</v>
      </c>
      <c r="C142" s="212" t="s">
        <v>1045</v>
      </c>
      <c r="D142" s="189"/>
      <c r="E142" s="210" t="s">
        <v>1048</v>
      </c>
      <c r="F142" s="185"/>
      <c r="G142" s="185"/>
      <c r="H142" s="185"/>
      <c r="I142" s="185"/>
      <c r="J142" s="185"/>
    </row>
    <row r="143" spans="2:12" hidden="1" outlineLevel="1" x14ac:dyDescent="0.25">
      <c r="B143" s="185"/>
      <c r="C143" s="189"/>
      <c r="D143" s="189"/>
      <c r="E143" s="185"/>
      <c r="F143" s="185"/>
      <c r="G143" s="185"/>
      <c r="H143" s="185"/>
      <c r="I143" s="185"/>
      <c r="J143" s="185"/>
    </row>
    <row r="144" spans="2:12" hidden="1" outlineLevel="1" x14ac:dyDescent="0.25"/>
    <row r="145" spans="2:10" hidden="1" outlineLevel="1" x14ac:dyDescent="0.25"/>
    <row r="146" spans="2:10" hidden="1" outlineLevel="1" x14ac:dyDescent="0.25">
      <c r="B146" s="76" t="s">
        <v>120</v>
      </c>
    </row>
    <row r="147" spans="2:10" hidden="1" outlineLevel="1" x14ac:dyDescent="0.25">
      <c r="B147" s="164" t="s">
        <v>1057</v>
      </c>
      <c r="C147" s="186"/>
      <c r="D147" s="186"/>
      <c r="E147" s="186"/>
      <c r="F147" s="186"/>
      <c r="G147" s="186"/>
      <c r="H147" s="186"/>
      <c r="I147" s="186"/>
      <c r="J147" s="186"/>
    </row>
    <row r="148" spans="2:10" hidden="1" outlineLevel="1" x14ac:dyDescent="0.25">
      <c r="B148" s="186"/>
      <c r="C148" s="186"/>
      <c r="D148" s="186"/>
      <c r="E148" s="186"/>
      <c r="F148" s="186"/>
      <c r="G148" s="186"/>
      <c r="H148" s="186"/>
      <c r="I148" s="186"/>
      <c r="J148" s="186"/>
    </row>
    <row r="149" spans="2:10" hidden="1" outlineLevel="1" x14ac:dyDescent="0.25">
      <c r="B149" s="186"/>
      <c r="C149" s="186"/>
      <c r="D149" s="186"/>
      <c r="E149" s="186"/>
      <c r="F149" s="186"/>
      <c r="G149" s="186"/>
      <c r="H149" s="186"/>
      <c r="I149" s="186"/>
      <c r="J149" s="186"/>
    </row>
    <row r="150" spans="2:10" hidden="1" outlineLevel="1" x14ac:dyDescent="0.25">
      <c r="B150" s="186"/>
      <c r="C150" s="186"/>
      <c r="D150" s="186"/>
      <c r="E150" s="186"/>
      <c r="F150" s="186"/>
      <c r="G150" s="186"/>
      <c r="H150" s="186"/>
      <c r="I150" s="186"/>
      <c r="J150" s="186"/>
    </row>
    <row r="151" spans="2:10" hidden="1" outlineLevel="1" x14ac:dyDescent="0.25">
      <c r="B151" s="186"/>
      <c r="C151" s="186"/>
      <c r="D151" s="186"/>
      <c r="E151" s="186"/>
      <c r="F151" s="186"/>
      <c r="G151" s="186"/>
      <c r="H151" s="186"/>
      <c r="I151" s="186"/>
      <c r="J151" s="186"/>
    </row>
    <row r="152" spans="2:10" hidden="1" outlineLevel="1" x14ac:dyDescent="0.25">
      <c r="B152" s="186"/>
      <c r="C152" s="186"/>
      <c r="D152" s="186"/>
      <c r="E152" s="186"/>
      <c r="F152" s="186"/>
      <c r="G152" s="186"/>
      <c r="H152" s="186"/>
      <c r="I152" s="186"/>
      <c r="J152" s="186"/>
    </row>
    <row r="153" spans="2:10" hidden="1" outlineLevel="1" x14ac:dyDescent="0.25">
      <c r="B153" s="186"/>
      <c r="C153" s="186"/>
      <c r="D153" s="186"/>
      <c r="E153" s="186"/>
      <c r="F153" s="186"/>
      <c r="G153" s="186"/>
      <c r="H153" s="186"/>
      <c r="I153" s="186"/>
      <c r="J153" s="186"/>
    </row>
    <row r="154" spans="2:10" hidden="1" outlineLevel="1" x14ac:dyDescent="0.25">
      <c r="B154" s="186"/>
      <c r="C154" s="186"/>
      <c r="D154" s="186"/>
      <c r="E154" s="186"/>
      <c r="F154" s="186"/>
      <c r="G154" s="186"/>
      <c r="H154" s="186"/>
      <c r="I154" s="186"/>
      <c r="J154" s="186"/>
    </row>
    <row r="155" spans="2:10" hidden="1" outlineLevel="1" x14ac:dyDescent="0.25">
      <c r="B155" s="186"/>
      <c r="C155" s="186"/>
      <c r="D155" s="186"/>
      <c r="E155" s="186"/>
      <c r="F155" s="186"/>
      <c r="G155" s="186"/>
      <c r="H155" s="186"/>
      <c r="I155" s="186"/>
      <c r="J155" s="186"/>
    </row>
    <row r="156" spans="2:10" hidden="1" outlineLevel="1" x14ac:dyDescent="0.25">
      <c r="B156" s="186"/>
      <c r="C156" s="186"/>
      <c r="D156" s="186"/>
      <c r="E156" s="186"/>
      <c r="F156" s="186"/>
      <c r="G156" s="186"/>
      <c r="H156" s="186"/>
      <c r="I156" s="186"/>
      <c r="J156" s="186"/>
    </row>
    <row r="157" spans="2:10" hidden="1" outlineLevel="1" x14ac:dyDescent="0.25">
      <c r="B157" s="186"/>
      <c r="C157" s="186"/>
      <c r="D157" s="186"/>
      <c r="E157" s="186"/>
      <c r="F157" s="186"/>
      <c r="G157" s="186"/>
      <c r="H157" s="186"/>
      <c r="I157" s="186"/>
      <c r="J157" s="186"/>
    </row>
    <row r="158" spans="2:10" hidden="1" outlineLevel="1" x14ac:dyDescent="0.25">
      <c r="B158" s="186"/>
      <c r="C158" s="186"/>
      <c r="D158" s="186"/>
      <c r="E158" s="186"/>
      <c r="F158" s="186"/>
      <c r="G158" s="186"/>
      <c r="H158" s="186"/>
      <c r="I158" s="186"/>
      <c r="J158" s="186"/>
    </row>
    <row r="159" spans="2:10" hidden="1" outlineLevel="1" x14ac:dyDescent="0.25"/>
    <row r="160" spans="2:10" hidden="1" outlineLevel="1" x14ac:dyDescent="0.25"/>
    <row r="161" spans="2:12" hidden="1" outlineLevel="1" x14ac:dyDescent="0.25">
      <c r="B161" s="76" t="s">
        <v>121</v>
      </c>
    </row>
    <row r="162" spans="2:12" ht="25.5" hidden="1" outlineLevel="1" x14ac:dyDescent="0.25">
      <c r="B162" s="77" t="s">
        <v>1049</v>
      </c>
      <c r="C162" s="77" t="s">
        <v>123</v>
      </c>
      <c r="D162" s="77" t="s">
        <v>124</v>
      </c>
      <c r="E162" s="77" t="s">
        <v>122</v>
      </c>
    </row>
    <row r="163" spans="2:12" hidden="1" outlineLevel="1" x14ac:dyDescent="0.25">
      <c r="B163" s="46" t="s">
        <v>1050</v>
      </c>
      <c r="C163" s="46">
        <v>8</v>
      </c>
      <c r="D163" s="46">
        <v>20</v>
      </c>
      <c r="E163" s="46">
        <v>4</v>
      </c>
    </row>
    <row r="164" spans="2:12" hidden="1" outlineLevel="1" x14ac:dyDescent="0.25">
      <c r="B164" s="46" t="s">
        <v>1051</v>
      </c>
      <c r="C164" s="46">
        <v>15</v>
      </c>
      <c r="D164" s="46">
        <v>11</v>
      </c>
      <c r="E164" s="46">
        <v>5</v>
      </c>
    </row>
    <row r="165" spans="2:12" hidden="1" outlineLevel="1" x14ac:dyDescent="0.25">
      <c r="B165" s="46" t="s">
        <v>1052</v>
      </c>
      <c r="C165" s="46">
        <v>25</v>
      </c>
      <c r="D165" s="46">
        <v>21</v>
      </c>
      <c r="E165" s="46">
        <v>3</v>
      </c>
    </row>
    <row r="166" spans="2:12" hidden="1" outlineLevel="1" x14ac:dyDescent="0.25">
      <c r="B166" s="46" t="s">
        <v>1053</v>
      </c>
      <c r="C166" s="46">
        <v>7</v>
      </c>
      <c r="D166" s="46">
        <v>3</v>
      </c>
      <c r="E166" s="46">
        <v>0</v>
      </c>
    </row>
    <row r="167" spans="2:12" hidden="1" outlineLevel="1" x14ac:dyDescent="0.25">
      <c r="B167" s="46" t="s">
        <v>1054</v>
      </c>
      <c r="C167" s="46">
        <v>86</v>
      </c>
      <c r="D167" s="46">
        <v>1</v>
      </c>
      <c r="E167" s="46">
        <v>0</v>
      </c>
    </row>
    <row r="168" spans="2:12" hidden="1" outlineLevel="1" x14ac:dyDescent="0.25">
      <c r="B168" s="46" t="s">
        <v>1055</v>
      </c>
      <c r="C168" s="46">
        <v>7</v>
      </c>
      <c r="D168" s="46">
        <v>0</v>
      </c>
      <c r="E168" s="46">
        <v>3</v>
      </c>
    </row>
    <row r="169" spans="2:12" ht="12.75" hidden="1" customHeight="1" outlineLevel="1" x14ac:dyDescent="0.25">
      <c r="B169" s="184" t="s">
        <v>1056</v>
      </c>
      <c r="C169" s="184"/>
      <c r="D169" s="184"/>
      <c r="E169" s="184"/>
    </row>
    <row r="170" spans="2:12" hidden="1" outlineLevel="1" x14ac:dyDescent="0.25">
      <c r="B170" s="184"/>
      <c r="C170" s="184"/>
      <c r="D170" s="184"/>
      <c r="E170" s="184"/>
    </row>
    <row r="171" spans="2:12" hidden="1" outlineLevel="1" x14ac:dyDescent="0.25">
      <c r="B171" s="184"/>
      <c r="C171" s="184"/>
      <c r="D171" s="184"/>
      <c r="E171" s="184"/>
    </row>
    <row r="172" spans="2:12" s="33" customFormat="1" ht="15" hidden="1" outlineLevel="1" x14ac:dyDescent="0.25">
      <c r="L172" s="64"/>
    </row>
    <row r="173" spans="2:12" s="33" customFormat="1" ht="15" collapsed="1" x14ac:dyDescent="0.25">
      <c r="L173" s="64"/>
    </row>
    <row r="183" spans="2:7" x14ac:dyDescent="0.25">
      <c r="B183" s="213"/>
      <c r="C183" s="213"/>
    </row>
    <row r="184" spans="2:7" x14ac:dyDescent="0.25">
      <c r="B184" s="213"/>
      <c r="C184" s="213"/>
    </row>
    <row r="185" spans="2:7" ht="27" x14ac:dyDescent="0.25">
      <c r="B185" s="59" t="s">
        <v>1058</v>
      </c>
      <c r="C185" s="60"/>
      <c r="D185" s="57"/>
      <c r="E185" s="57"/>
    </row>
    <row r="186" spans="2:7" x14ac:dyDescent="0.25">
      <c r="B186" s="60" t="s">
        <v>926</v>
      </c>
      <c r="C186" s="63">
        <v>116</v>
      </c>
      <c r="D186" s="57"/>
      <c r="E186" s="57"/>
    </row>
    <row r="187" spans="2:7" x14ac:dyDescent="0.25">
      <c r="B187" s="60" t="s">
        <v>927</v>
      </c>
      <c r="C187" s="63">
        <v>148.6</v>
      </c>
      <c r="D187" s="57"/>
      <c r="E187" s="57"/>
    </row>
    <row r="188" spans="2:7" x14ac:dyDescent="0.25">
      <c r="B188" s="57"/>
      <c r="C188" s="57"/>
      <c r="D188" s="57"/>
      <c r="E188" s="57"/>
    </row>
    <row r="189" spans="2:7" x14ac:dyDescent="0.25">
      <c r="B189" s="57"/>
      <c r="C189" s="57"/>
      <c r="D189" s="57"/>
      <c r="E189" s="57"/>
    </row>
    <row r="190" spans="2:7" x14ac:dyDescent="0.25">
      <c r="B190" s="57"/>
      <c r="C190" s="58"/>
      <c r="D190" s="58"/>
      <c r="E190" s="58"/>
      <c r="F190" s="207"/>
      <c r="G190" s="57"/>
    </row>
    <row r="191" spans="2:7" ht="14.25" x14ac:dyDescent="0.25">
      <c r="B191" s="59" t="s">
        <v>1059</v>
      </c>
      <c r="C191" s="58">
        <v>2019</v>
      </c>
      <c r="D191" s="58">
        <v>2020</v>
      </c>
      <c r="E191" s="58">
        <v>2021</v>
      </c>
      <c r="F191" s="207"/>
      <c r="G191" s="57"/>
    </row>
    <row r="192" spans="2:7" x14ac:dyDescent="0.25">
      <c r="B192" s="60" t="s">
        <v>911</v>
      </c>
      <c r="C192" s="63">
        <v>428.6</v>
      </c>
      <c r="D192" s="62">
        <v>1215.42</v>
      </c>
      <c r="E192" s="62">
        <v>136.75299999999999</v>
      </c>
      <c r="F192" s="207"/>
      <c r="G192" s="57"/>
    </row>
    <row r="193" spans="2:7" x14ac:dyDescent="0.25">
      <c r="B193" s="60" t="s">
        <v>912</v>
      </c>
      <c r="C193" s="63">
        <v>11</v>
      </c>
      <c r="D193" s="62">
        <v>9.3800000000000008</v>
      </c>
      <c r="E193" s="62">
        <v>14.989720000000002</v>
      </c>
      <c r="F193" s="207"/>
      <c r="G193" s="57"/>
    </row>
    <row r="194" spans="2:7" x14ac:dyDescent="0.25">
      <c r="B194" s="60" t="s">
        <v>939</v>
      </c>
      <c r="C194" s="63">
        <v>0</v>
      </c>
      <c r="D194" s="62">
        <v>292.45999999999998</v>
      </c>
      <c r="E194" s="62">
        <v>112.7594</v>
      </c>
      <c r="F194" s="207"/>
      <c r="G194" s="57"/>
    </row>
    <row r="195" spans="2:7" x14ac:dyDescent="0.25">
      <c r="B195" s="58"/>
      <c r="C195" s="78"/>
      <c r="D195" s="78"/>
      <c r="E195" s="78"/>
      <c r="F195" s="207"/>
      <c r="G195" s="57"/>
    </row>
    <row r="196" spans="2:7" x14ac:dyDescent="0.25">
      <c r="B196" s="57"/>
      <c r="C196" s="57"/>
      <c r="D196" s="57"/>
      <c r="E196" s="57"/>
      <c r="F196" s="207"/>
      <c r="G196" s="57"/>
    </row>
    <row r="197" spans="2:7" ht="25.5" x14ac:dyDescent="0.25">
      <c r="B197" s="79" t="s">
        <v>1033</v>
      </c>
      <c r="C197" s="79" t="s">
        <v>947</v>
      </c>
      <c r="D197" s="79" t="s">
        <v>942</v>
      </c>
      <c r="E197" s="57"/>
      <c r="F197" s="207"/>
      <c r="G197" s="57"/>
    </row>
    <row r="198" spans="2:7" x14ac:dyDescent="0.25">
      <c r="B198" s="79">
        <v>2019</v>
      </c>
      <c r="C198" s="57">
        <v>368.1</v>
      </c>
      <c r="D198" s="57">
        <v>168.4</v>
      </c>
      <c r="E198" s="57">
        <f>C198+D198</f>
        <v>536.5</v>
      </c>
      <c r="F198" s="207"/>
      <c r="G198" s="57"/>
    </row>
    <row r="199" spans="2:7" x14ac:dyDescent="0.25">
      <c r="B199" s="79">
        <v>2020</v>
      </c>
      <c r="C199" s="57">
        <v>71.2</v>
      </c>
      <c r="D199" s="57">
        <v>143.9</v>
      </c>
      <c r="E199" s="57">
        <f>C199+D199</f>
        <v>215.10000000000002</v>
      </c>
      <c r="F199" s="207"/>
      <c r="G199" s="57"/>
    </row>
    <row r="200" spans="2:7" x14ac:dyDescent="0.25">
      <c r="B200" s="79">
        <v>2021</v>
      </c>
      <c r="C200" s="57">
        <v>166.6</v>
      </c>
      <c r="D200" s="57">
        <v>148.69999999999999</v>
      </c>
      <c r="E200" s="57">
        <f>C200+D200</f>
        <v>315.29999999999995</v>
      </c>
      <c r="F200" s="207"/>
      <c r="G200" s="57"/>
    </row>
    <row r="201" spans="2:7" x14ac:dyDescent="0.25">
      <c r="B201" s="57"/>
      <c r="C201" s="57"/>
      <c r="D201" s="57"/>
      <c r="E201" s="57"/>
      <c r="F201" s="207"/>
      <c r="G201" s="57"/>
    </row>
    <row r="202" spans="2:7" x14ac:dyDescent="0.25">
      <c r="B202" s="79" t="s">
        <v>943</v>
      </c>
      <c r="C202" s="80">
        <v>291.3</v>
      </c>
      <c r="D202" s="57"/>
      <c r="E202" s="57"/>
      <c r="F202" s="207"/>
      <c r="G202" s="57"/>
    </row>
    <row r="203" spans="2:7" x14ac:dyDescent="0.25">
      <c r="B203" s="79" t="s">
        <v>944</v>
      </c>
      <c r="C203" s="80">
        <v>19.5</v>
      </c>
      <c r="D203" s="57"/>
      <c r="E203" s="57"/>
      <c r="F203" s="207"/>
      <c r="G203" s="57"/>
    </row>
    <row r="204" spans="2:7" x14ac:dyDescent="0.25">
      <c r="B204" s="79" t="s">
        <v>945</v>
      </c>
      <c r="C204" s="80">
        <v>4.4000000000000004</v>
      </c>
      <c r="D204" s="57"/>
      <c r="E204" s="57"/>
      <c r="F204" s="207"/>
      <c r="G204" s="57"/>
    </row>
    <row r="205" spans="2:7" x14ac:dyDescent="0.25">
      <c r="B205" s="207"/>
      <c r="C205" s="207"/>
      <c r="D205" s="207"/>
      <c r="E205" s="207"/>
      <c r="F205" s="207"/>
      <c r="G205" s="57"/>
    </row>
  </sheetData>
  <sheetProtection algorithmName="SHA-512" hashValue="VkNmKKWw+MmzkRSENR+yM4QEBXaKxsl8Ur1X05PrYBQcbr3T43dx0qCWvlRYwe0qcAY+PgfApsf98fQ9QyTwbA==" saltValue="r2+Stc2xc/lr9ehtsHI9dA==" spinCount="100000" sheet="1" formatCells="0" formatColumns="0" formatRows="0" insertColumns="0" insertRows="0" insertHyperlinks="0" deleteColumns="0" deleteRows="0" sort="0" autoFilter="0" pivotTables="0"/>
  <mergeCells count="34">
    <mergeCell ref="B169:E171"/>
    <mergeCell ref="B142:B143"/>
    <mergeCell ref="B140:B141"/>
    <mergeCell ref="B147:J158"/>
    <mergeCell ref="E137:J137"/>
    <mergeCell ref="C137:D137"/>
    <mergeCell ref="C140:D141"/>
    <mergeCell ref="E140:J141"/>
    <mergeCell ref="E142:J143"/>
    <mergeCell ref="C142:D143"/>
    <mergeCell ref="B138:B139"/>
    <mergeCell ref="C138:D139"/>
    <mergeCell ref="E138:J139"/>
    <mergeCell ref="B6:J6"/>
    <mergeCell ref="G57:J61"/>
    <mergeCell ref="B79:J79"/>
    <mergeCell ref="B10:J10"/>
    <mergeCell ref="B27:J27"/>
    <mergeCell ref="B44:E49"/>
    <mergeCell ref="B58:E60"/>
    <mergeCell ref="B68:E69"/>
    <mergeCell ref="B134:J134"/>
    <mergeCell ref="B14:J23"/>
    <mergeCell ref="B24:D24"/>
    <mergeCell ref="B30:J35"/>
    <mergeCell ref="B82:J86"/>
    <mergeCell ref="B91:E91"/>
    <mergeCell ref="B96:E96"/>
    <mergeCell ref="B131:E131"/>
    <mergeCell ref="G127:J128"/>
    <mergeCell ref="B105:E105"/>
    <mergeCell ref="B109:E109"/>
    <mergeCell ref="G120:J120"/>
    <mergeCell ref="G122:J122"/>
  </mergeCells>
  <hyperlinks>
    <hyperlink ref="B24:D24" r:id="rId1" display="Para mais informações, acesse o Relatório Anual de Sustentabilidade 2021." xr:uid="{E97C9273-DACD-4A21-80B0-74D469F5CD93}"/>
  </hyperlinks>
  <pageMargins left="0.511811024" right="0.511811024" top="0.78740157499999996" bottom="0.78740157499999996" header="0.31496062000000002" footer="0.31496062000000002"/>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AD63-5BDC-4D34-B6AA-97FE41278D64}">
  <dimension ref="B1:M327"/>
  <sheetViews>
    <sheetView showGridLines="0" showRowColHeaders="0" zoomScaleNormal="100" workbookViewId="0">
      <selection activeCell="B23" sqref="B23:D23"/>
    </sheetView>
  </sheetViews>
  <sheetFormatPr defaultColWidth="9.140625" defaultRowHeight="12.75" outlineLevelRow="1" x14ac:dyDescent="0.25"/>
  <cols>
    <col min="1" max="1" width="2.85546875" style="36" customWidth="1"/>
    <col min="2" max="2" width="38.140625" style="36" customWidth="1"/>
    <col min="3" max="11" width="14.28515625" style="36" customWidth="1"/>
    <col min="12" max="12" width="9.140625" style="36"/>
    <col min="13" max="13" width="9.140625" style="66"/>
    <col min="14" max="16384" width="9.140625" style="36"/>
  </cols>
  <sheetData>
    <row r="1" spans="2:13" s="33" customFormat="1" ht="15" x14ac:dyDescent="0.25">
      <c r="B1" s="32"/>
      <c r="C1" s="32"/>
      <c r="D1" s="32"/>
      <c r="E1" s="32"/>
      <c r="F1" s="32"/>
      <c r="G1" s="32"/>
      <c r="H1" s="32"/>
      <c r="I1" s="32"/>
      <c r="J1" s="32"/>
      <c r="K1" s="32"/>
      <c r="M1" s="64"/>
    </row>
    <row r="2" spans="2:13" s="33" customFormat="1" ht="15" x14ac:dyDescent="0.25">
      <c r="B2" s="32"/>
      <c r="C2" s="32"/>
      <c r="D2" s="32"/>
      <c r="E2" s="32"/>
      <c r="F2" s="32"/>
      <c r="G2" s="32"/>
      <c r="H2" s="32"/>
      <c r="I2" s="32"/>
      <c r="J2" s="32"/>
      <c r="K2" s="32"/>
      <c r="M2" s="64"/>
    </row>
    <row r="3" spans="2:13" s="33" customFormat="1" ht="15" x14ac:dyDescent="0.25">
      <c r="B3" s="32"/>
      <c r="C3" s="32"/>
      <c r="D3" s="32"/>
      <c r="E3" s="32"/>
      <c r="F3" s="32"/>
      <c r="G3" s="32"/>
      <c r="H3" s="32"/>
      <c r="I3" s="32"/>
      <c r="J3" s="32"/>
      <c r="K3" s="32"/>
      <c r="M3" s="64"/>
    </row>
    <row r="6" spans="2:13" s="33" customFormat="1" ht="18.75" x14ac:dyDescent="0.25">
      <c r="B6" s="163" t="s">
        <v>657</v>
      </c>
      <c r="C6" s="163"/>
      <c r="D6" s="163"/>
      <c r="E6" s="163"/>
      <c r="F6" s="163"/>
      <c r="G6" s="163"/>
      <c r="H6" s="163"/>
      <c r="I6" s="163"/>
      <c r="J6" s="163"/>
      <c r="K6" s="163"/>
      <c r="M6" s="64"/>
    </row>
    <row r="10" spans="2:13" s="33" customFormat="1" ht="15" x14ac:dyDescent="0.25">
      <c r="B10" s="161" t="s">
        <v>664</v>
      </c>
      <c r="C10" s="162"/>
      <c r="D10" s="162"/>
      <c r="E10" s="162"/>
      <c r="F10" s="162"/>
      <c r="G10" s="162"/>
      <c r="H10" s="162"/>
      <c r="I10" s="162"/>
      <c r="J10" s="162"/>
      <c r="K10" s="162"/>
      <c r="M10" s="64"/>
    </row>
    <row r="11" spans="2:13" s="33" customFormat="1" ht="15" hidden="1" outlineLevel="1" x14ac:dyDescent="0.25">
      <c r="M11" s="64"/>
    </row>
    <row r="12" spans="2:13" s="33" customFormat="1" ht="15" hidden="1" outlineLevel="1" x14ac:dyDescent="0.25">
      <c r="B12" s="50" t="s">
        <v>95</v>
      </c>
      <c r="M12" s="64"/>
    </row>
    <row r="13" spans="2:13" s="33" customFormat="1" ht="15" hidden="1" outlineLevel="1" x14ac:dyDescent="0.25">
      <c r="B13" s="164" t="s">
        <v>1060</v>
      </c>
      <c r="C13" s="164"/>
      <c r="D13" s="164"/>
      <c r="E13" s="164"/>
      <c r="F13" s="164"/>
      <c r="G13" s="164"/>
      <c r="H13" s="164"/>
      <c r="I13" s="164"/>
      <c r="J13" s="164"/>
      <c r="K13" s="164"/>
      <c r="M13" s="64"/>
    </row>
    <row r="14" spans="2:13" s="33" customFormat="1" ht="15" hidden="1" outlineLevel="1" x14ac:dyDescent="0.25">
      <c r="B14" s="164"/>
      <c r="C14" s="164"/>
      <c r="D14" s="164"/>
      <c r="E14" s="164"/>
      <c r="F14" s="164"/>
      <c r="G14" s="164"/>
      <c r="H14" s="164"/>
      <c r="I14" s="164"/>
      <c r="J14" s="164"/>
      <c r="K14" s="164"/>
      <c r="M14" s="64"/>
    </row>
    <row r="15" spans="2:13" s="33" customFormat="1" ht="15" hidden="1" outlineLevel="1" x14ac:dyDescent="0.25">
      <c r="B15" s="164"/>
      <c r="C15" s="164"/>
      <c r="D15" s="164"/>
      <c r="E15" s="164"/>
      <c r="F15" s="164"/>
      <c r="G15" s="164"/>
      <c r="H15" s="164"/>
      <c r="I15" s="164"/>
      <c r="J15" s="164"/>
      <c r="K15" s="164"/>
      <c r="M15" s="64"/>
    </row>
    <row r="16" spans="2:13" s="33" customFormat="1" ht="15" hidden="1" outlineLevel="1" x14ac:dyDescent="0.25">
      <c r="B16" s="164"/>
      <c r="C16" s="164"/>
      <c r="D16" s="164"/>
      <c r="E16" s="164"/>
      <c r="F16" s="164"/>
      <c r="G16" s="164"/>
      <c r="H16" s="164"/>
      <c r="I16" s="164"/>
      <c r="J16" s="164"/>
      <c r="K16" s="164"/>
      <c r="M16" s="64"/>
    </row>
    <row r="17" spans="2:13" s="33" customFormat="1" ht="15" hidden="1" outlineLevel="1" x14ac:dyDescent="0.25">
      <c r="B17" s="164"/>
      <c r="C17" s="164"/>
      <c r="D17" s="164"/>
      <c r="E17" s="164"/>
      <c r="F17" s="164"/>
      <c r="G17" s="164"/>
      <c r="H17" s="164"/>
      <c r="I17" s="164"/>
      <c r="J17" s="164"/>
      <c r="K17" s="164"/>
      <c r="M17" s="64"/>
    </row>
    <row r="18" spans="2:13" s="33" customFormat="1" ht="15" hidden="1" outlineLevel="1" x14ac:dyDescent="0.25">
      <c r="B18" s="164"/>
      <c r="C18" s="164"/>
      <c r="D18" s="164"/>
      <c r="E18" s="164"/>
      <c r="F18" s="164"/>
      <c r="G18" s="164"/>
      <c r="H18" s="164"/>
      <c r="I18" s="164"/>
      <c r="J18" s="164"/>
      <c r="K18" s="164"/>
      <c r="M18" s="64"/>
    </row>
    <row r="19" spans="2:13" s="33" customFormat="1" ht="15" hidden="1" outlineLevel="1" x14ac:dyDescent="0.25">
      <c r="B19" s="164"/>
      <c r="C19" s="164"/>
      <c r="D19" s="164"/>
      <c r="E19" s="164"/>
      <c r="F19" s="164"/>
      <c r="G19" s="164"/>
      <c r="H19" s="164"/>
      <c r="I19" s="164"/>
      <c r="J19" s="164"/>
      <c r="K19" s="164"/>
      <c r="M19" s="64"/>
    </row>
    <row r="20" spans="2:13" s="33" customFormat="1" ht="15" hidden="1" outlineLevel="1" x14ac:dyDescent="0.25">
      <c r="B20" s="164"/>
      <c r="C20" s="164"/>
      <c r="D20" s="164"/>
      <c r="E20" s="164"/>
      <c r="F20" s="164"/>
      <c r="G20" s="164"/>
      <c r="H20" s="164"/>
      <c r="I20" s="164"/>
      <c r="J20" s="164"/>
      <c r="K20" s="164"/>
      <c r="M20" s="64"/>
    </row>
    <row r="21" spans="2:13" s="33" customFormat="1" ht="15" hidden="1" outlineLevel="1" x14ac:dyDescent="0.25">
      <c r="B21" s="164"/>
      <c r="C21" s="164"/>
      <c r="D21" s="164"/>
      <c r="E21" s="164"/>
      <c r="F21" s="164"/>
      <c r="G21" s="164"/>
      <c r="H21" s="164"/>
      <c r="I21" s="164"/>
      <c r="J21" s="164"/>
      <c r="K21" s="164"/>
      <c r="M21" s="64"/>
    </row>
    <row r="22" spans="2:13" s="33" customFormat="1" ht="15" hidden="1" outlineLevel="1" x14ac:dyDescent="0.25">
      <c r="B22" s="164"/>
      <c r="C22" s="164"/>
      <c r="D22" s="164"/>
      <c r="E22" s="164"/>
      <c r="F22" s="164"/>
      <c r="G22" s="164"/>
      <c r="H22" s="164"/>
      <c r="I22" s="164"/>
      <c r="J22" s="164"/>
      <c r="K22" s="164"/>
      <c r="M22" s="64"/>
    </row>
    <row r="23" spans="2:13" s="33" customFormat="1" ht="15" hidden="1" outlineLevel="1" x14ac:dyDescent="0.25">
      <c r="B23" s="164" t="s">
        <v>895</v>
      </c>
      <c r="C23" s="164"/>
      <c r="D23" s="164"/>
      <c r="M23" s="64"/>
    </row>
    <row r="24" spans="2:13" s="33" customFormat="1" ht="15" hidden="1" outlineLevel="1" x14ac:dyDescent="0.25">
      <c r="M24" s="64"/>
    </row>
    <row r="25" spans="2:13" s="33" customFormat="1" ht="15" collapsed="1" x14ac:dyDescent="0.25">
      <c r="M25" s="64"/>
    </row>
    <row r="26" spans="2:13" s="33" customFormat="1" ht="15" x14ac:dyDescent="0.25">
      <c r="B26" s="161" t="s">
        <v>668</v>
      </c>
      <c r="C26" s="162"/>
      <c r="D26" s="162"/>
      <c r="E26" s="162"/>
      <c r="F26" s="162"/>
      <c r="G26" s="162"/>
      <c r="H26" s="162"/>
      <c r="I26" s="162"/>
      <c r="J26" s="162"/>
      <c r="K26" s="162"/>
      <c r="M26" s="64"/>
    </row>
    <row r="27" spans="2:13" s="33" customFormat="1" ht="15" hidden="1" outlineLevel="1" x14ac:dyDescent="0.25">
      <c r="M27" s="64"/>
    </row>
    <row r="28" spans="2:13" hidden="1" outlineLevel="1" x14ac:dyDescent="0.25">
      <c r="B28" s="50" t="s">
        <v>50</v>
      </c>
      <c r="C28" s="50"/>
      <c r="D28" s="50"/>
      <c r="E28" s="50"/>
    </row>
    <row r="29" spans="2:13" hidden="1" outlineLevel="1" x14ac:dyDescent="0.25">
      <c r="B29" s="188" t="s">
        <v>1061</v>
      </c>
      <c r="C29" s="188">
        <v>2021</v>
      </c>
      <c r="D29" s="188"/>
      <c r="E29" s="188"/>
      <c r="F29" s="188">
        <v>2020</v>
      </c>
      <c r="G29" s="188"/>
      <c r="H29" s="188"/>
      <c r="I29" s="188">
        <v>2019</v>
      </c>
      <c r="J29" s="188"/>
      <c r="K29" s="188"/>
    </row>
    <row r="30" spans="2:13" hidden="1" outlineLevel="1" x14ac:dyDescent="0.25">
      <c r="B30" s="188"/>
      <c r="C30" s="77" t="s">
        <v>1062</v>
      </c>
      <c r="D30" s="77" t="s">
        <v>1063</v>
      </c>
      <c r="E30" s="77" t="s">
        <v>37</v>
      </c>
      <c r="F30" s="120" t="s">
        <v>1062</v>
      </c>
      <c r="G30" s="120" t="s">
        <v>1063</v>
      </c>
      <c r="H30" s="120" t="s">
        <v>37</v>
      </c>
      <c r="I30" s="120" t="s">
        <v>1062</v>
      </c>
      <c r="J30" s="120" t="s">
        <v>1063</v>
      </c>
      <c r="K30" s="120" t="s">
        <v>37</v>
      </c>
    </row>
    <row r="31" spans="2:13" hidden="1" outlineLevel="1" x14ac:dyDescent="0.25">
      <c r="B31" s="192" t="s">
        <v>1064</v>
      </c>
      <c r="C31" s="192"/>
      <c r="D31" s="192"/>
      <c r="E31" s="192"/>
      <c r="F31" s="192"/>
      <c r="G31" s="192"/>
      <c r="H31" s="192"/>
      <c r="I31" s="192"/>
      <c r="J31" s="192"/>
      <c r="K31" s="192"/>
    </row>
    <row r="32" spans="2:13" hidden="1" outlineLevel="1" x14ac:dyDescent="0.25">
      <c r="B32" s="46" t="s">
        <v>1065</v>
      </c>
      <c r="C32" s="46">
        <v>72</v>
      </c>
      <c r="D32" s="46">
        <v>54</v>
      </c>
      <c r="E32" s="53">
        <f>SUM(C32:D32)</f>
        <v>126</v>
      </c>
      <c r="F32" s="46">
        <v>71</v>
      </c>
      <c r="G32" s="46">
        <v>51</v>
      </c>
      <c r="H32" s="53">
        <f>SUM(F32:G32)</f>
        <v>122</v>
      </c>
      <c r="I32" s="46">
        <v>70</v>
      </c>
      <c r="J32" s="46">
        <v>50</v>
      </c>
      <c r="K32" s="53">
        <f>SUM(I32:J32)</f>
        <v>120</v>
      </c>
    </row>
    <row r="33" spans="2:11" hidden="1" outlineLevel="1" x14ac:dyDescent="0.25">
      <c r="B33" s="46" t="s">
        <v>1066</v>
      </c>
      <c r="C33" s="46">
        <v>1</v>
      </c>
      <c r="D33" s="46">
        <v>1</v>
      </c>
      <c r="E33" s="53">
        <f>SUM(C33:D33)</f>
        <v>2</v>
      </c>
      <c r="F33" s="46">
        <v>1</v>
      </c>
      <c r="G33" s="46">
        <v>0</v>
      </c>
      <c r="H33" s="53">
        <f>SUM(F33:G33)</f>
        <v>1</v>
      </c>
      <c r="I33" s="46">
        <v>1</v>
      </c>
      <c r="J33" s="46">
        <v>1</v>
      </c>
      <c r="K33" s="53">
        <f>SUM(I33:J33)</f>
        <v>2</v>
      </c>
    </row>
    <row r="34" spans="2:11" hidden="1" outlineLevel="1" x14ac:dyDescent="0.25">
      <c r="B34" s="53" t="s">
        <v>37</v>
      </c>
      <c r="C34" s="53">
        <f>SUM(C32:C33)</f>
        <v>73</v>
      </c>
      <c r="D34" s="53">
        <f t="shared" ref="D34:K34" si="0">SUM(D32:D33)</f>
        <v>55</v>
      </c>
      <c r="E34" s="53">
        <f t="shared" si="0"/>
        <v>128</v>
      </c>
      <c r="F34" s="53">
        <f t="shared" si="0"/>
        <v>72</v>
      </c>
      <c r="G34" s="53">
        <f t="shared" si="0"/>
        <v>51</v>
      </c>
      <c r="H34" s="53">
        <f t="shared" si="0"/>
        <v>123</v>
      </c>
      <c r="I34" s="53">
        <f t="shared" si="0"/>
        <v>71</v>
      </c>
      <c r="J34" s="53">
        <f t="shared" si="0"/>
        <v>51</v>
      </c>
      <c r="K34" s="53">
        <f t="shared" si="0"/>
        <v>122</v>
      </c>
    </row>
    <row r="35" spans="2:11" hidden="1" outlineLevel="1" x14ac:dyDescent="0.25">
      <c r="B35" s="184" t="s">
        <v>1067</v>
      </c>
      <c r="C35" s="184"/>
      <c r="D35" s="184"/>
      <c r="E35" s="184"/>
      <c r="F35" s="184"/>
      <c r="G35" s="184"/>
      <c r="H35" s="184"/>
      <c r="I35" s="184"/>
      <c r="J35" s="184"/>
      <c r="K35" s="184"/>
    </row>
    <row r="36" spans="2:11" hidden="1" outlineLevel="1" x14ac:dyDescent="0.25">
      <c r="B36" s="184"/>
      <c r="C36" s="184"/>
      <c r="D36" s="184"/>
      <c r="E36" s="184"/>
      <c r="F36" s="184"/>
      <c r="G36" s="184"/>
      <c r="H36" s="184"/>
      <c r="I36" s="184"/>
      <c r="J36" s="184"/>
      <c r="K36" s="184"/>
    </row>
    <row r="37" spans="2:11" hidden="1" outlineLevel="1" x14ac:dyDescent="0.25">
      <c r="B37" s="184"/>
      <c r="C37" s="184"/>
      <c r="D37" s="184"/>
      <c r="E37" s="184"/>
      <c r="F37" s="184"/>
      <c r="G37" s="184"/>
      <c r="H37" s="184"/>
      <c r="I37" s="184"/>
      <c r="J37" s="184"/>
      <c r="K37" s="184"/>
    </row>
    <row r="38" spans="2:11" hidden="1" outlineLevel="1" x14ac:dyDescent="0.25">
      <c r="B38" s="184"/>
      <c r="C38" s="184"/>
      <c r="D38" s="184"/>
      <c r="E38" s="184"/>
      <c r="F38" s="184"/>
      <c r="G38" s="184"/>
      <c r="H38" s="184"/>
      <c r="I38" s="184"/>
      <c r="J38" s="184"/>
      <c r="K38" s="184"/>
    </row>
    <row r="39" spans="2:11" hidden="1" outlineLevel="1" x14ac:dyDescent="0.25"/>
    <row r="40" spans="2:11" hidden="1" outlineLevel="1" x14ac:dyDescent="0.25"/>
    <row r="41" spans="2:11" hidden="1" outlineLevel="1" x14ac:dyDescent="0.25">
      <c r="B41" s="50" t="s">
        <v>51</v>
      </c>
      <c r="C41" s="50"/>
      <c r="D41" s="50"/>
      <c r="E41" s="50"/>
    </row>
    <row r="42" spans="2:11" hidden="1" outlineLevel="1" x14ac:dyDescent="0.25">
      <c r="B42" s="188" t="s">
        <v>1068</v>
      </c>
      <c r="C42" s="188">
        <v>2021</v>
      </c>
      <c r="D42" s="188"/>
      <c r="E42" s="188"/>
      <c r="F42" s="188">
        <v>2020</v>
      </c>
      <c r="G42" s="188"/>
      <c r="H42" s="188"/>
      <c r="I42" s="188">
        <v>2019</v>
      </c>
      <c r="J42" s="188"/>
      <c r="K42" s="188"/>
    </row>
    <row r="43" spans="2:11" hidden="1" outlineLevel="1" x14ac:dyDescent="0.25">
      <c r="B43" s="188"/>
      <c r="C43" s="77" t="s">
        <v>1069</v>
      </c>
      <c r="D43" s="77" t="s">
        <v>1070</v>
      </c>
      <c r="E43" s="77" t="s">
        <v>37</v>
      </c>
      <c r="F43" s="120" t="s">
        <v>1069</v>
      </c>
      <c r="G43" s="120" t="s">
        <v>1070</v>
      </c>
      <c r="H43" s="77" t="s">
        <v>37</v>
      </c>
      <c r="I43" s="120" t="s">
        <v>1069</v>
      </c>
      <c r="J43" s="120" t="s">
        <v>1070</v>
      </c>
      <c r="K43" s="77" t="s">
        <v>37</v>
      </c>
    </row>
    <row r="44" spans="2:11" ht="12.75" hidden="1" customHeight="1" outlineLevel="1" x14ac:dyDescent="0.25">
      <c r="B44" s="192" t="s">
        <v>1064</v>
      </c>
      <c r="C44" s="192"/>
      <c r="D44" s="192"/>
      <c r="E44" s="192"/>
      <c r="F44" s="192"/>
      <c r="G44" s="192"/>
      <c r="H44" s="192"/>
      <c r="I44" s="192"/>
      <c r="J44" s="192"/>
      <c r="K44" s="192"/>
    </row>
    <row r="45" spans="2:11" hidden="1" outlineLevel="1" x14ac:dyDescent="0.25">
      <c r="B45" s="46" t="s">
        <v>1065</v>
      </c>
      <c r="C45" s="46">
        <v>2</v>
      </c>
      <c r="D45" s="46">
        <v>124</v>
      </c>
      <c r="E45" s="53">
        <f>SUM(C45:D45)</f>
        <v>126</v>
      </c>
      <c r="F45" s="46">
        <v>2</v>
      </c>
      <c r="G45" s="46">
        <v>120</v>
      </c>
      <c r="H45" s="53">
        <f>SUM(F45:G45)</f>
        <v>122</v>
      </c>
      <c r="I45" s="46">
        <v>2</v>
      </c>
      <c r="J45" s="46">
        <v>119</v>
      </c>
      <c r="K45" s="53">
        <f>SUM(I45:J45)</f>
        <v>121</v>
      </c>
    </row>
    <row r="46" spans="2:11" hidden="1" outlineLevel="1" x14ac:dyDescent="0.25">
      <c r="B46" s="46" t="s">
        <v>1066</v>
      </c>
      <c r="C46" s="46">
        <v>0</v>
      </c>
      <c r="D46" s="46">
        <v>2</v>
      </c>
      <c r="E46" s="53">
        <f>SUM(C46:D46)</f>
        <v>2</v>
      </c>
      <c r="F46" s="46">
        <v>0</v>
      </c>
      <c r="G46" s="46">
        <v>1</v>
      </c>
      <c r="H46" s="53">
        <f>SUM(F46:G46)</f>
        <v>1</v>
      </c>
      <c r="I46" s="46">
        <v>0</v>
      </c>
      <c r="J46" s="46">
        <v>1</v>
      </c>
      <c r="K46" s="53">
        <f>SUM(I46:J46)</f>
        <v>1</v>
      </c>
    </row>
    <row r="47" spans="2:11" hidden="1" outlineLevel="1" x14ac:dyDescent="0.25">
      <c r="B47" s="53" t="s">
        <v>37</v>
      </c>
      <c r="C47" s="53">
        <f>SUM(C45:C46)</f>
        <v>2</v>
      </c>
      <c r="D47" s="53">
        <f t="shared" ref="D47" si="1">SUM(D45:D46)</f>
        <v>126</v>
      </c>
      <c r="E47" s="53">
        <f t="shared" ref="E47" si="2">SUM(E45:E46)</f>
        <v>128</v>
      </c>
      <c r="F47" s="53">
        <f t="shared" ref="F47" si="3">SUM(F45:F46)</f>
        <v>2</v>
      </c>
      <c r="G47" s="53">
        <f t="shared" ref="G47" si="4">SUM(G45:G46)</f>
        <v>121</v>
      </c>
      <c r="H47" s="53">
        <f t="shared" ref="H47" si="5">SUM(H45:H46)</f>
        <v>123</v>
      </c>
      <c r="I47" s="53">
        <f t="shared" ref="I47" si="6">SUM(I45:I46)</f>
        <v>2</v>
      </c>
      <c r="J47" s="53">
        <f t="shared" ref="J47" si="7">SUM(J45:J46)</f>
        <v>120</v>
      </c>
      <c r="K47" s="53">
        <f t="shared" ref="K47" si="8">SUM(K45:K46)</f>
        <v>122</v>
      </c>
    </row>
    <row r="48" spans="2:11" hidden="1" outlineLevel="1" x14ac:dyDescent="0.25"/>
    <row r="49" spans="2:13" s="33" customFormat="1" ht="15" collapsed="1" x14ac:dyDescent="0.25">
      <c r="M49" s="64"/>
    </row>
    <row r="50" spans="2:13" s="33" customFormat="1" ht="15" x14ac:dyDescent="0.25">
      <c r="B50" s="161" t="s">
        <v>553</v>
      </c>
      <c r="C50" s="162"/>
      <c r="D50" s="162"/>
      <c r="E50" s="162"/>
      <c r="F50" s="162"/>
      <c r="G50" s="162"/>
      <c r="H50" s="162"/>
      <c r="I50" s="162"/>
      <c r="J50" s="162"/>
      <c r="K50" s="162"/>
      <c r="M50" s="64"/>
    </row>
    <row r="51" spans="2:13" s="33" customFormat="1" ht="15" hidden="1" outlineLevel="1" x14ac:dyDescent="0.25">
      <c r="M51" s="64"/>
    </row>
    <row r="52" spans="2:13" hidden="1" outlineLevel="1" x14ac:dyDescent="0.25">
      <c r="B52" s="50" t="s">
        <v>52</v>
      </c>
      <c r="C52" s="50"/>
      <c r="D52" s="50"/>
      <c r="E52" s="50"/>
    </row>
    <row r="53" spans="2:13" hidden="1" outlineLevel="1" x14ac:dyDescent="0.25">
      <c r="B53" s="188" t="s">
        <v>1071</v>
      </c>
      <c r="C53" s="188">
        <v>2021</v>
      </c>
      <c r="D53" s="188"/>
      <c r="E53" s="188"/>
      <c r="F53" s="188">
        <v>2020</v>
      </c>
      <c r="G53" s="188"/>
      <c r="H53" s="188"/>
      <c r="I53" s="188">
        <v>2019</v>
      </c>
      <c r="J53" s="188"/>
      <c r="K53" s="188"/>
    </row>
    <row r="54" spans="2:13" hidden="1" outlineLevel="1" x14ac:dyDescent="0.25">
      <c r="B54" s="188"/>
      <c r="C54" s="77" t="s">
        <v>1062</v>
      </c>
      <c r="D54" s="77" t="s">
        <v>1063</v>
      </c>
      <c r="E54" s="77" t="s">
        <v>37</v>
      </c>
      <c r="F54" s="120" t="s">
        <v>1062</v>
      </c>
      <c r="G54" s="120" t="s">
        <v>1063</v>
      </c>
      <c r="H54" s="77" t="s">
        <v>37</v>
      </c>
      <c r="I54" s="120" t="s">
        <v>1062</v>
      </c>
      <c r="J54" s="120" t="s">
        <v>1063</v>
      </c>
      <c r="K54" s="77" t="s">
        <v>37</v>
      </c>
    </row>
    <row r="55" spans="2:13" ht="12.75" hidden="1" customHeight="1" outlineLevel="1" x14ac:dyDescent="0.25">
      <c r="B55" s="192" t="s">
        <v>1078</v>
      </c>
      <c r="C55" s="192"/>
      <c r="D55" s="192"/>
      <c r="E55" s="192"/>
      <c r="F55" s="192"/>
      <c r="G55" s="192"/>
      <c r="H55" s="192"/>
      <c r="I55" s="192"/>
      <c r="J55" s="192"/>
      <c r="K55" s="192"/>
    </row>
    <row r="56" spans="2:13" hidden="1" outlineLevel="1" x14ac:dyDescent="0.25">
      <c r="B56" s="46" t="s">
        <v>1072</v>
      </c>
      <c r="C56" s="46">
        <v>2</v>
      </c>
      <c r="D56" s="46">
        <v>1</v>
      </c>
      <c r="E56" s="53">
        <f>SUM(C56:D56)</f>
        <v>3</v>
      </c>
      <c r="F56" s="46">
        <v>2</v>
      </c>
      <c r="G56" s="46">
        <v>1</v>
      </c>
      <c r="H56" s="53">
        <f>SUM(F56:G56)</f>
        <v>3</v>
      </c>
      <c r="I56" s="46">
        <v>2</v>
      </c>
      <c r="J56" s="46">
        <v>1</v>
      </c>
      <c r="K56" s="53">
        <f>SUM(I56:J56)</f>
        <v>3</v>
      </c>
    </row>
    <row r="57" spans="2:13" hidden="1" outlineLevel="1" x14ac:dyDescent="0.25">
      <c r="B57" s="46" t="s">
        <v>1073</v>
      </c>
      <c r="C57" s="46">
        <v>23</v>
      </c>
      <c r="D57" s="46">
        <v>16</v>
      </c>
      <c r="E57" s="53">
        <f>SUM(C57:D57)</f>
        <v>39</v>
      </c>
      <c r="F57" s="46">
        <v>21</v>
      </c>
      <c r="G57" s="46">
        <v>14</v>
      </c>
      <c r="H57" s="53">
        <f>SUM(F57:G57)</f>
        <v>35</v>
      </c>
      <c r="I57" s="46">
        <v>20</v>
      </c>
      <c r="J57" s="46">
        <v>12</v>
      </c>
      <c r="K57" s="53">
        <f>SUM(I57:J57)</f>
        <v>32</v>
      </c>
    </row>
    <row r="58" spans="2:13" hidden="1" outlineLevel="1" x14ac:dyDescent="0.25">
      <c r="B58" s="46" t="s">
        <v>1074</v>
      </c>
      <c r="C58" s="46">
        <v>24</v>
      </c>
      <c r="D58" s="46">
        <v>9</v>
      </c>
      <c r="E58" s="53">
        <f>SUM(C58:D58)</f>
        <v>33</v>
      </c>
      <c r="F58" s="46">
        <v>30</v>
      </c>
      <c r="G58" s="46">
        <v>7</v>
      </c>
      <c r="H58" s="53">
        <f>SUM(F58:G58)</f>
        <v>37</v>
      </c>
      <c r="I58" s="46">
        <v>30</v>
      </c>
      <c r="J58" s="46">
        <v>8</v>
      </c>
      <c r="K58" s="53">
        <f>SUM(I58:J58)</f>
        <v>38</v>
      </c>
    </row>
    <row r="59" spans="2:13" hidden="1" outlineLevel="1" x14ac:dyDescent="0.25">
      <c r="B59" s="46" t="s">
        <v>1075</v>
      </c>
      <c r="C59" s="46">
        <v>24</v>
      </c>
      <c r="D59" s="46">
        <v>29</v>
      </c>
      <c r="E59" s="53">
        <f>SUM(C59:D59)</f>
        <v>53</v>
      </c>
      <c r="F59" s="46">
        <v>19</v>
      </c>
      <c r="G59" s="46">
        <v>29</v>
      </c>
      <c r="H59" s="53">
        <f>SUM(F59:G59)</f>
        <v>48</v>
      </c>
      <c r="I59" s="46">
        <v>19</v>
      </c>
      <c r="J59" s="46">
        <v>30</v>
      </c>
      <c r="K59" s="53">
        <f>SUM(I59:J59)</f>
        <v>49</v>
      </c>
    </row>
    <row r="60" spans="2:13" hidden="1" outlineLevel="1" x14ac:dyDescent="0.25">
      <c r="B60" s="53" t="s">
        <v>37</v>
      </c>
      <c r="C60" s="53">
        <f>SUM(C56:C59)</f>
        <v>73</v>
      </c>
      <c r="D60" s="53">
        <f t="shared" ref="D60:K60" si="9">SUM(D56:D59)</f>
        <v>55</v>
      </c>
      <c r="E60" s="53">
        <f t="shared" si="9"/>
        <v>128</v>
      </c>
      <c r="F60" s="53">
        <f t="shared" si="9"/>
        <v>72</v>
      </c>
      <c r="G60" s="53">
        <f t="shared" si="9"/>
        <v>51</v>
      </c>
      <c r="H60" s="53">
        <f t="shared" si="9"/>
        <v>123</v>
      </c>
      <c r="I60" s="53">
        <f t="shared" si="9"/>
        <v>71</v>
      </c>
      <c r="J60" s="53">
        <f t="shared" si="9"/>
        <v>51</v>
      </c>
      <c r="K60" s="53">
        <f t="shared" si="9"/>
        <v>122</v>
      </c>
    </row>
    <row r="61" spans="2:13" hidden="1" outlineLevel="1" x14ac:dyDescent="0.25">
      <c r="B61" s="192" t="s">
        <v>1076</v>
      </c>
      <c r="C61" s="192"/>
      <c r="D61" s="192"/>
      <c r="E61" s="192"/>
      <c r="F61" s="192"/>
      <c r="G61" s="192"/>
      <c r="H61" s="192"/>
      <c r="I61" s="192"/>
      <c r="J61" s="192"/>
      <c r="K61" s="192"/>
    </row>
    <row r="62" spans="2:13" hidden="1" outlineLevel="1" x14ac:dyDescent="0.25">
      <c r="B62" s="46" t="s">
        <v>1077</v>
      </c>
      <c r="C62" s="46">
        <v>1</v>
      </c>
      <c r="D62" s="46">
        <v>1</v>
      </c>
      <c r="E62" s="53">
        <f t="shared" ref="E62:E67" si="10">SUM(C62:D62)</f>
        <v>2</v>
      </c>
      <c r="F62" s="46">
        <v>0</v>
      </c>
      <c r="G62" s="46">
        <v>0</v>
      </c>
      <c r="H62" s="53">
        <f t="shared" ref="H62:H67" si="11">SUM(F62:G62)</f>
        <v>0</v>
      </c>
      <c r="I62" s="46">
        <v>1</v>
      </c>
      <c r="J62" s="46">
        <v>1</v>
      </c>
      <c r="K62" s="53">
        <f t="shared" ref="K62:K67" si="12">SUM(I62:J62)</f>
        <v>2</v>
      </c>
    </row>
    <row r="63" spans="2:13" hidden="1" outlineLevel="1" x14ac:dyDescent="0.25">
      <c r="B63" s="46" t="s">
        <v>1079</v>
      </c>
      <c r="C63" s="46">
        <v>7</v>
      </c>
      <c r="D63" s="46">
        <v>4</v>
      </c>
      <c r="E63" s="53">
        <f t="shared" si="10"/>
        <v>11</v>
      </c>
      <c r="F63" s="46">
        <v>4</v>
      </c>
      <c r="G63" s="46">
        <v>3</v>
      </c>
      <c r="H63" s="53">
        <f t="shared" si="11"/>
        <v>7</v>
      </c>
      <c r="I63" s="46">
        <v>5</v>
      </c>
      <c r="J63" s="46">
        <v>4</v>
      </c>
      <c r="K63" s="53">
        <f t="shared" si="12"/>
        <v>9</v>
      </c>
    </row>
    <row r="64" spans="2:13" hidden="1" outlineLevel="1" x14ac:dyDescent="0.25">
      <c r="B64" s="46" t="s">
        <v>1080</v>
      </c>
      <c r="C64" s="46">
        <v>23</v>
      </c>
      <c r="D64" s="46">
        <v>19</v>
      </c>
      <c r="E64" s="53">
        <f t="shared" si="10"/>
        <v>42</v>
      </c>
      <c r="F64" s="46">
        <v>27</v>
      </c>
      <c r="G64" s="46">
        <v>23</v>
      </c>
      <c r="H64" s="53">
        <f t="shared" si="11"/>
        <v>50</v>
      </c>
      <c r="I64" s="46">
        <v>24</v>
      </c>
      <c r="J64" s="46">
        <v>26</v>
      </c>
      <c r="K64" s="53">
        <f t="shared" si="12"/>
        <v>50</v>
      </c>
    </row>
    <row r="65" spans="2:11" hidden="1" outlineLevel="1" x14ac:dyDescent="0.25">
      <c r="B65" s="46" t="s">
        <v>1081</v>
      </c>
      <c r="C65" s="46">
        <v>15</v>
      </c>
      <c r="D65" s="46">
        <v>26</v>
      </c>
      <c r="E65" s="53">
        <f t="shared" si="10"/>
        <v>41</v>
      </c>
      <c r="F65" s="46">
        <v>13</v>
      </c>
      <c r="G65" s="46">
        <v>20</v>
      </c>
      <c r="H65" s="53">
        <f t="shared" si="11"/>
        <v>33</v>
      </c>
      <c r="I65" s="46">
        <v>10</v>
      </c>
      <c r="J65" s="46">
        <v>16</v>
      </c>
      <c r="K65" s="53">
        <f t="shared" si="12"/>
        <v>26</v>
      </c>
    </row>
    <row r="66" spans="2:11" hidden="1" outlineLevel="1" x14ac:dyDescent="0.25">
      <c r="B66" s="46" t="s">
        <v>1082</v>
      </c>
      <c r="C66" s="46">
        <v>13</v>
      </c>
      <c r="D66" s="46">
        <v>5</v>
      </c>
      <c r="E66" s="53">
        <f t="shared" si="10"/>
        <v>18</v>
      </c>
      <c r="F66" s="46">
        <v>11</v>
      </c>
      <c r="G66" s="46">
        <v>4</v>
      </c>
      <c r="H66" s="53">
        <f t="shared" si="11"/>
        <v>15</v>
      </c>
      <c r="I66" s="46">
        <v>10</v>
      </c>
      <c r="J66" s="46">
        <v>3</v>
      </c>
      <c r="K66" s="53">
        <f t="shared" si="12"/>
        <v>13</v>
      </c>
    </row>
    <row r="67" spans="2:11" hidden="1" outlineLevel="1" x14ac:dyDescent="0.25">
      <c r="B67" s="46" t="s">
        <v>1083</v>
      </c>
      <c r="C67" s="46">
        <v>14</v>
      </c>
      <c r="D67" s="46">
        <v>0</v>
      </c>
      <c r="E67" s="53">
        <f t="shared" si="10"/>
        <v>14</v>
      </c>
      <c r="F67" s="46">
        <v>17</v>
      </c>
      <c r="G67" s="46">
        <v>1</v>
      </c>
      <c r="H67" s="53">
        <f t="shared" si="11"/>
        <v>18</v>
      </c>
      <c r="I67" s="46">
        <v>21</v>
      </c>
      <c r="J67" s="46">
        <v>1</v>
      </c>
      <c r="K67" s="53">
        <f t="shared" si="12"/>
        <v>22</v>
      </c>
    </row>
    <row r="68" spans="2:11" hidden="1" outlineLevel="1" x14ac:dyDescent="0.25"/>
    <row r="69" spans="2:11" hidden="1" outlineLevel="1" x14ac:dyDescent="0.25"/>
    <row r="70" spans="2:11" hidden="1" outlineLevel="1" x14ac:dyDescent="0.25">
      <c r="B70" s="50" t="s">
        <v>52</v>
      </c>
    </row>
    <row r="71" spans="2:11" ht="25.5" hidden="1" outlineLevel="1" x14ac:dyDescent="0.25">
      <c r="B71" s="77" t="s">
        <v>1084</v>
      </c>
      <c r="C71" s="77">
        <v>2021</v>
      </c>
      <c r="D71" s="77">
        <v>2020</v>
      </c>
      <c r="E71" s="77">
        <v>2019</v>
      </c>
    </row>
    <row r="72" spans="2:11" hidden="1" outlineLevel="1" x14ac:dyDescent="0.25">
      <c r="B72" s="46" t="s">
        <v>1085</v>
      </c>
      <c r="C72" s="81">
        <v>0.16</v>
      </c>
      <c r="D72" s="81">
        <v>0.18</v>
      </c>
      <c r="E72" s="81">
        <v>0.19700000000000001</v>
      </c>
    </row>
    <row r="73" spans="2:11" hidden="1" outlineLevel="1" x14ac:dyDescent="0.25">
      <c r="B73" s="46" t="s">
        <v>1086</v>
      </c>
      <c r="C73" s="81">
        <v>0.39</v>
      </c>
      <c r="D73" s="81">
        <v>0.39</v>
      </c>
      <c r="E73" s="81">
        <v>0.377</v>
      </c>
    </row>
    <row r="74" spans="2:11" hidden="1" outlineLevel="1" x14ac:dyDescent="0.25">
      <c r="B74" s="46" t="s">
        <v>1079</v>
      </c>
      <c r="C74" s="81">
        <v>0.24</v>
      </c>
      <c r="D74" s="81">
        <v>0.19</v>
      </c>
      <c r="E74" s="81">
        <v>0.189</v>
      </c>
    </row>
    <row r="75" spans="2:11" hidden="1" outlineLevel="1" x14ac:dyDescent="0.25">
      <c r="B75" s="46" t="s">
        <v>1087</v>
      </c>
      <c r="C75" s="81">
        <v>0.21</v>
      </c>
      <c r="D75" s="81">
        <v>0.24</v>
      </c>
      <c r="E75" s="81">
        <v>0.23799999999999999</v>
      </c>
    </row>
    <row r="76" spans="2:11" hidden="1" outlineLevel="1" x14ac:dyDescent="0.25"/>
    <row r="77" spans="2:11" hidden="1" outlineLevel="1" x14ac:dyDescent="0.25"/>
    <row r="78" spans="2:11" hidden="1" outlineLevel="1" x14ac:dyDescent="0.25">
      <c r="B78" s="50" t="s">
        <v>52</v>
      </c>
    </row>
    <row r="79" spans="2:11" hidden="1" outlineLevel="1" x14ac:dyDescent="0.25">
      <c r="B79" s="77" t="s">
        <v>1088</v>
      </c>
      <c r="C79" s="77">
        <v>2021</v>
      </c>
      <c r="D79" s="77">
        <v>2020</v>
      </c>
      <c r="E79" s="77">
        <v>2019</v>
      </c>
    </row>
    <row r="80" spans="2:11" hidden="1" outlineLevel="1" x14ac:dyDescent="0.25">
      <c r="B80" s="46" t="s">
        <v>1092</v>
      </c>
      <c r="C80" s="81">
        <v>0.1</v>
      </c>
      <c r="D80" s="81">
        <v>0.06</v>
      </c>
      <c r="E80" s="81">
        <v>0.08</v>
      </c>
    </row>
    <row r="81" spans="2:5" hidden="1" outlineLevel="1" x14ac:dyDescent="0.25">
      <c r="B81" s="46" t="s">
        <v>1089</v>
      </c>
      <c r="C81" s="81">
        <v>0.4</v>
      </c>
      <c r="D81" s="81">
        <v>0.42</v>
      </c>
      <c r="E81" s="81">
        <v>0.45</v>
      </c>
    </row>
    <row r="82" spans="2:5" hidden="1" outlineLevel="1" x14ac:dyDescent="0.25">
      <c r="B82" s="46" t="s">
        <v>53</v>
      </c>
      <c r="C82" s="81">
        <v>0.34</v>
      </c>
      <c r="D82" s="81">
        <v>0.32</v>
      </c>
      <c r="E82" s="81">
        <v>0.3</v>
      </c>
    </row>
    <row r="83" spans="2:5" hidden="1" outlineLevel="1" x14ac:dyDescent="0.25">
      <c r="B83" s="46" t="s">
        <v>1090</v>
      </c>
      <c r="C83" s="81">
        <v>0.12</v>
      </c>
      <c r="D83" s="81">
        <v>0.15</v>
      </c>
      <c r="E83" s="81">
        <v>0.13</v>
      </c>
    </row>
    <row r="84" spans="2:5" hidden="1" outlineLevel="1" x14ac:dyDescent="0.25">
      <c r="B84" s="46" t="s">
        <v>1091</v>
      </c>
      <c r="C84" s="81">
        <v>0.04</v>
      </c>
      <c r="D84" s="81">
        <v>0.05</v>
      </c>
      <c r="E84" s="81">
        <v>0.04</v>
      </c>
    </row>
    <row r="85" spans="2:5" hidden="1" outlineLevel="1" x14ac:dyDescent="0.25"/>
    <row r="86" spans="2:5" hidden="1" outlineLevel="1" x14ac:dyDescent="0.25"/>
    <row r="87" spans="2:5" hidden="1" outlineLevel="1" x14ac:dyDescent="0.25"/>
    <row r="88" spans="2:5" hidden="1" outlineLevel="1" x14ac:dyDescent="0.25"/>
    <row r="89" spans="2:5" hidden="1" outlineLevel="1" x14ac:dyDescent="0.25"/>
    <row r="90" spans="2:5" hidden="1" outlineLevel="1" x14ac:dyDescent="0.25"/>
    <row r="91" spans="2:5" hidden="1" outlineLevel="1" x14ac:dyDescent="0.25"/>
    <row r="92" spans="2:5" hidden="1" outlineLevel="1" x14ac:dyDescent="0.25"/>
    <row r="93" spans="2:5" hidden="1" outlineLevel="1" x14ac:dyDescent="0.25"/>
    <row r="94" spans="2:5" hidden="1" outlineLevel="1" x14ac:dyDescent="0.25"/>
    <row r="95" spans="2:5" hidden="1" outlineLevel="1" x14ac:dyDescent="0.25"/>
    <row r="96" spans="2:5" hidden="1" outlineLevel="1" x14ac:dyDescent="0.25"/>
    <row r="97" spans="2:7" hidden="1" outlineLevel="1" x14ac:dyDescent="0.25"/>
    <row r="98" spans="2:7" hidden="1" outlineLevel="1" x14ac:dyDescent="0.25"/>
    <row r="99" spans="2:7" hidden="1" outlineLevel="1" x14ac:dyDescent="0.25"/>
    <row r="100" spans="2:7" hidden="1" outlineLevel="1" x14ac:dyDescent="0.25"/>
    <row r="101" spans="2:7" hidden="1" outlineLevel="1" x14ac:dyDescent="0.25"/>
    <row r="102" spans="2:7" hidden="1" outlineLevel="1" x14ac:dyDescent="0.25"/>
    <row r="103" spans="2:7" hidden="1" outlineLevel="1" x14ac:dyDescent="0.25"/>
    <row r="104" spans="2:7" hidden="1" outlineLevel="1" x14ac:dyDescent="0.25"/>
    <row r="105" spans="2:7" hidden="1" outlineLevel="1" x14ac:dyDescent="0.25">
      <c r="B105" s="50" t="s">
        <v>54</v>
      </c>
    </row>
    <row r="106" spans="2:7" hidden="1" outlineLevel="1" x14ac:dyDescent="0.25">
      <c r="B106" s="187" t="s">
        <v>1093</v>
      </c>
      <c r="C106" s="187"/>
      <c r="D106" s="187"/>
      <c r="E106" s="77">
        <v>2021</v>
      </c>
      <c r="F106" s="77">
        <v>2020</v>
      </c>
      <c r="G106" s="77">
        <v>2019</v>
      </c>
    </row>
    <row r="107" spans="2:7" hidden="1" outlineLevel="1" x14ac:dyDescent="0.25">
      <c r="B107" s="192" t="s">
        <v>1094</v>
      </c>
      <c r="C107" s="192"/>
      <c r="D107" s="192"/>
      <c r="E107" s="192"/>
      <c r="F107" s="192"/>
      <c r="G107" s="192"/>
    </row>
    <row r="108" spans="2:7" hidden="1" outlineLevel="1" x14ac:dyDescent="0.25">
      <c r="B108" s="214" t="s">
        <v>1073</v>
      </c>
      <c r="C108" s="215"/>
      <c r="D108" s="216"/>
      <c r="E108" s="206" t="s">
        <v>1096</v>
      </c>
      <c r="F108" s="206" t="s">
        <v>1101</v>
      </c>
      <c r="G108" s="206" t="s">
        <v>1102</v>
      </c>
    </row>
    <row r="109" spans="2:7" hidden="1" outlineLevel="1" x14ac:dyDescent="0.25">
      <c r="B109" s="214" t="s">
        <v>1074</v>
      </c>
      <c r="C109" s="215"/>
      <c r="D109" s="216"/>
      <c r="E109" s="206" t="s">
        <v>1097</v>
      </c>
      <c r="F109" s="206" t="s">
        <v>1100</v>
      </c>
      <c r="G109" s="206" t="s">
        <v>1103</v>
      </c>
    </row>
    <row r="110" spans="2:7" hidden="1" outlineLevel="1" x14ac:dyDescent="0.25">
      <c r="B110" s="214" t="s">
        <v>1075</v>
      </c>
      <c r="C110" s="215"/>
      <c r="D110" s="216"/>
      <c r="E110" s="206" t="s">
        <v>1098</v>
      </c>
      <c r="F110" s="206" t="s">
        <v>1099</v>
      </c>
      <c r="G110" s="206" t="s">
        <v>1104</v>
      </c>
    </row>
    <row r="111" spans="2:7" hidden="1" outlineLevel="1" x14ac:dyDescent="0.25">
      <c r="B111" s="192" t="s">
        <v>1095</v>
      </c>
      <c r="C111" s="192"/>
      <c r="D111" s="192"/>
      <c r="E111" s="192"/>
      <c r="F111" s="192"/>
      <c r="G111" s="192"/>
    </row>
    <row r="112" spans="2:7" hidden="1" outlineLevel="1" x14ac:dyDescent="0.25">
      <c r="B112" s="214" t="s">
        <v>1073</v>
      </c>
      <c r="C112" s="215"/>
      <c r="D112" s="216"/>
      <c r="E112" s="206" t="s">
        <v>561</v>
      </c>
      <c r="F112" s="206" t="s">
        <v>564</v>
      </c>
      <c r="G112" s="206" t="s">
        <v>1105</v>
      </c>
    </row>
    <row r="113" spans="2:13" hidden="1" outlineLevel="1" x14ac:dyDescent="0.25">
      <c r="B113" s="214" t="s">
        <v>1074</v>
      </c>
      <c r="C113" s="215"/>
      <c r="D113" s="216"/>
      <c r="E113" s="206" t="s">
        <v>1109</v>
      </c>
      <c r="F113" s="206" t="s">
        <v>1108</v>
      </c>
      <c r="G113" s="206" t="s">
        <v>1106</v>
      </c>
    </row>
    <row r="114" spans="2:13" hidden="1" outlineLevel="1" x14ac:dyDescent="0.25">
      <c r="B114" s="214" t="s">
        <v>1075</v>
      </c>
      <c r="C114" s="215"/>
      <c r="D114" s="216"/>
      <c r="E114" s="206" t="s">
        <v>1098</v>
      </c>
      <c r="F114" s="206" t="s">
        <v>1107</v>
      </c>
      <c r="G114" s="206" t="s">
        <v>1104</v>
      </c>
    </row>
    <row r="115" spans="2:13" ht="12.75" hidden="1" customHeight="1" outlineLevel="1" x14ac:dyDescent="0.25">
      <c r="B115" s="184" t="s">
        <v>1110</v>
      </c>
      <c r="C115" s="184"/>
      <c r="D115" s="184"/>
      <c r="E115" s="184"/>
      <c r="F115" s="184"/>
      <c r="G115" s="184"/>
    </row>
    <row r="116" spans="2:13" ht="12.75" hidden="1" customHeight="1" outlineLevel="1" x14ac:dyDescent="0.25">
      <c r="B116" s="184"/>
      <c r="C116" s="184"/>
      <c r="D116" s="184"/>
      <c r="E116" s="184"/>
      <c r="F116" s="184"/>
      <c r="G116" s="184"/>
    </row>
    <row r="117" spans="2:13" hidden="1" outlineLevel="1" x14ac:dyDescent="0.25">
      <c r="B117" s="184"/>
      <c r="C117" s="184"/>
      <c r="D117" s="184"/>
      <c r="E117" s="184"/>
      <c r="F117" s="184"/>
      <c r="G117" s="184"/>
    </row>
    <row r="118" spans="2:13" hidden="1" outlineLevel="1" x14ac:dyDescent="0.25"/>
    <row r="119" spans="2:13" s="33" customFormat="1" ht="15" collapsed="1" x14ac:dyDescent="0.25">
      <c r="M119" s="64"/>
    </row>
    <row r="120" spans="2:13" s="33" customFormat="1" ht="15" x14ac:dyDescent="0.25">
      <c r="B120" s="161" t="s">
        <v>669</v>
      </c>
      <c r="C120" s="162"/>
      <c r="D120" s="162"/>
      <c r="E120" s="162"/>
      <c r="F120" s="162"/>
      <c r="G120" s="162"/>
      <c r="H120" s="162"/>
      <c r="I120" s="162"/>
      <c r="J120" s="162"/>
      <c r="K120" s="162"/>
      <c r="M120" s="64"/>
    </row>
    <row r="121" spans="2:13" s="33" customFormat="1" ht="15" hidden="1" outlineLevel="1" x14ac:dyDescent="0.25">
      <c r="M121" s="64"/>
    </row>
    <row r="122" spans="2:13" hidden="1" outlineLevel="1" x14ac:dyDescent="0.25">
      <c r="B122" s="50" t="s">
        <v>55</v>
      </c>
    </row>
    <row r="123" spans="2:13" ht="15" hidden="1" customHeight="1" outlineLevel="1" x14ac:dyDescent="0.25">
      <c r="B123" s="188" t="s">
        <v>1116</v>
      </c>
      <c r="C123" s="188">
        <v>2021</v>
      </c>
      <c r="D123" s="188"/>
      <c r="E123" s="188">
        <v>2020</v>
      </c>
      <c r="F123" s="188"/>
      <c r="G123" s="188">
        <v>2019</v>
      </c>
      <c r="H123" s="188"/>
    </row>
    <row r="124" spans="2:13" hidden="1" outlineLevel="1" x14ac:dyDescent="0.25">
      <c r="B124" s="188"/>
      <c r="C124" s="77" t="s">
        <v>575</v>
      </c>
      <c r="D124" s="77" t="s">
        <v>1117</v>
      </c>
      <c r="E124" s="120" t="s">
        <v>575</v>
      </c>
      <c r="F124" s="120" t="s">
        <v>1117</v>
      </c>
      <c r="G124" s="120" t="s">
        <v>575</v>
      </c>
      <c r="H124" s="120" t="s">
        <v>1117</v>
      </c>
    </row>
    <row r="125" spans="2:13" hidden="1" outlineLevel="1" x14ac:dyDescent="0.25">
      <c r="B125" s="169" t="s">
        <v>1111</v>
      </c>
      <c r="C125" s="170"/>
      <c r="D125" s="170"/>
      <c r="E125" s="170"/>
      <c r="F125" s="170"/>
      <c r="G125" s="170"/>
      <c r="H125" s="171"/>
    </row>
    <row r="126" spans="2:13" hidden="1" outlineLevel="1" x14ac:dyDescent="0.25">
      <c r="B126" s="46" t="s">
        <v>1062</v>
      </c>
      <c r="C126" s="46">
        <v>15</v>
      </c>
      <c r="D126" s="46">
        <v>14</v>
      </c>
      <c r="E126" s="46">
        <v>7</v>
      </c>
      <c r="F126" s="46">
        <v>6</v>
      </c>
      <c r="G126" s="46">
        <v>5</v>
      </c>
      <c r="H126" s="46">
        <v>4</v>
      </c>
    </row>
    <row r="127" spans="2:13" hidden="1" outlineLevel="1" x14ac:dyDescent="0.25">
      <c r="B127" s="46" t="s">
        <v>1063</v>
      </c>
      <c r="C127" s="46">
        <v>15</v>
      </c>
      <c r="D127" s="46">
        <v>10</v>
      </c>
      <c r="E127" s="46">
        <v>4</v>
      </c>
      <c r="F127" s="46">
        <v>5</v>
      </c>
      <c r="G127" s="46">
        <v>6</v>
      </c>
      <c r="H127" s="46">
        <v>6</v>
      </c>
    </row>
    <row r="128" spans="2:13" hidden="1" outlineLevel="1" x14ac:dyDescent="0.25">
      <c r="B128" s="53" t="s">
        <v>37</v>
      </c>
      <c r="C128" s="53">
        <v>30</v>
      </c>
      <c r="D128" s="53">
        <v>24</v>
      </c>
      <c r="E128" s="53">
        <v>11</v>
      </c>
      <c r="F128" s="53">
        <v>11</v>
      </c>
      <c r="G128" s="53">
        <v>11</v>
      </c>
      <c r="H128" s="53">
        <v>10</v>
      </c>
    </row>
    <row r="129" spans="2:8" hidden="1" outlineLevel="1" x14ac:dyDescent="0.25"/>
    <row r="130" spans="2:8" hidden="1" outlineLevel="1" x14ac:dyDescent="0.25">
      <c r="B130" s="46" t="s">
        <v>1077</v>
      </c>
      <c r="C130" s="46">
        <v>2</v>
      </c>
      <c r="D130" s="46">
        <v>0</v>
      </c>
      <c r="E130" s="46">
        <v>0</v>
      </c>
      <c r="F130" s="46">
        <v>1</v>
      </c>
      <c r="G130" s="46">
        <v>2</v>
      </c>
      <c r="H130" s="46">
        <v>1</v>
      </c>
    </row>
    <row r="131" spans="2:8" hidden="1" outlineLevel="1" x14ac:dyDescent="0.25">
      <c r="B131" s="46" t="s">
        <v>1079</v>
      </c>
      <c r="C131" s="46">
        <v>9</v>
      </c>
      <c r="D131" s="46">
        <v>4</v>
      </c>
      <c r="E131" s="46">
        <v>0</v>
      </c>
      <c r="F131" s="46">
        <v>0</v>
      </c>
      <c r="G131" s="46">
        <v>3</v>
      </c>
      <c r="H131" s="46">
        <v>1</v>
      </c>
    </row>
    <row r="132" spans="2:8" hidden="1" outlineLevel="1" x14ac:dyDescent="0.25">
      <c r="B132" s="46" t="s">
        <v>1080</v>
      </c>
      <c r="C132" s="46">
        <v>7</v>
      </c>
      <c r="D132" s="46">
        <v>10</v>
      </c>
      <c r="E132" s="46">
        <v>4</v>
      </c>
      <c r="F132" s="46">
        <v>3</v>
      </c>
      <c r="G132" s="46">
        <v>4</v>
      </c>
      <c r="H132" s="46">
        <v>6</v>
      </c>
    </row>
    <row r="133" spans="2:8" hidden="1" outlineLevel="1" x14ac:dyDescent="0.25">
      <c r="B133" s="46" t="s">
        <v>1081</v>
      </c>
      <c r="C133" s="46">
        <v>9</v>
      </c>
      <c r="D133" s="46">
        <v>2</v>
      </c>
      <c r="E133" s="46">
        <v>5</v>
      </c>
      <c r="F133" s="46">
        <v>2</v>
      </c>
      <c r="G133" s="46">
        <v>1</v>
      </c>
      <c r="H133" s="46">
        <v>2</v>
      </c>
    </row>
    <row r="134" spans="2:8" hidden="1" outlineLevel="1" x14ac:dyDescent="0.25">
      <c r="B134" s="46" t="s">
        <v>1082</v>
      </c>
      <c r="C134" s="46">
        <v>3</v>
      </c>
      <c r="D134" s="46">
        <v>2</v>
      </c>
      <c r="E134" s="46">
        <v>1</v>
      </c>
      <c r="F134" s="46">
        <v>0</v>
      </c>
      <c r="G134" s="46">
        <v>1</v>
      </c>
      <c r="H134" s="46">
        <v>0</v>
      </c>
    </row>
    <row r="135" spans="2:8" hidden="1" outlineLevel="1" x14ac:dyDescent="0.25">
      <c r="B135" s="46" t="s">
        <v>1083</v>
      </c>
      <c r="C135" s="46">
        <v>0</v>
      </c>
      <c r="D135" s="46">
        <v>6</v>
      </c>
      <c r="E135" s="46">
        <v>1</v>
      </c>
      <c r="F135" s="46">
        <v>5</v>
      </c>
      <c r="G135" s="46">
        <v>0</v>
      </c>
      <c r="H135" s="46">
        <v>0</v>
      </c>
    </row>
    <row r="136" spans="2:8" hidden="1" outlineLevel="1" x14ac:dyDescent="0.25"/>
    <row r="137" spans="2:8" hidden="1" outlineLevel="1" x14ac:dyDescent="0.25"/>
    <row r="138" spans="2:8" hidden="1" outlineLevel="1" x14ac:dyDescent="0.25">
      <c r="B138" s="50" t="s">
        <v>55</v>
      </c>
    </row>
    <row r="139" spans="2:8" hidden="1" outlineLevel="1" x14ac:dyDescent="0.25">
      <c r="B139" s="188" t="s">
        <v>1113</v>
      </c>
      <c r="C139" s="188">
        <v>2021</v>
      </c>
      <c r="D139" s="188"/>
      <c r="E139" s="188">
        <v>2020</v>
      </c>
      <c r="F139" s="188"/>
      <c r="G139" s="188">
        <v>2019</v>
      </c>
      <c r="H139" s="188"/>
    </row>
    <row r="140" spans="2:8" hidden="1" outlineLevel="1" x14ac:dyDescent="0.25">
      <c r="B140" s="188"/>
      <c r="C140" s="77" t="s">
        <v>1114</v>
      </c>
      <c r="D140" s="77" t="s">
        <v>577</v>
      </c>
      <c r="E140" s="120" t="s">
        <v>1114</v>
      </c>
      <c r="F140" s="120" t="s">
        <v>577</v>
      </c>
      <c r="G140" s="120" t="s">
        <v>1114</v>
      </c>
      <c r="H140" s="120" t="s">
        <v>577</v>
      </c>
    </row>
    <row r="141" spans="2:8" hidden="1" outlineLevel="1" x14ac:dyDescent="0.25">
      <c r="B141" s="169" t="s">
        <v>1111</v>
      </c>
      <c r="C141" s="170"/>
      <c r="D141" s="170"/>
      <c r="E141" s="170"/>
      <c r="F141" s="170"/>
      <c r="G141" s="170"/>
      <c r="H141" s="171"/>
    </row>
    <row r="142" spans="2:8" hidden="1" outlineLevel="1" x14ac:dyDescent="0.25">
      <c r="B142" s="46" t="s">
        <v>1062</v>
      </c>
      <c r="C142" s="82" t="s">
        <v>1118</v>
      </c>
      <c r="D142" s="82" t="s">
        <v>1129</v>
      </c>
      <c r="E142" s="82" t="s">
        <v>1131</v>
      </c>
      <c r="F142" s="82">
        <v>9.0277777777777776E-2</v>
      </c>
      <c r="G142" s="82" t="s">
        <v>1137</v>
      </c>
      <c r="H142" s="82" t="s">
        <v>1140</v>
      </c>
    </row>
    <row r="143" spans="2:8" hidden="1" outlineLevel="1" x14ac:dyDescent="0.25">
      <c r="B143" s="46" t="s">
        <v>1063</v>
      </c>
      <c r="C143" s="82" t="s">
        <v>1119</v>
      </c>
      <c r="D143" s="82" t="s">
        <v>1130</v>
      </c>
      <c r="E143" s="82" t="s">
        <v>1132</v>
      </c>
      <c r="F143" s="82">
        <v>8.8235294117647065E-2</v>
      </c>
      <c r="G143" s="82" t="s">
        <v>1138</v>
      </c>
      <c r="H143" s="82" t="s">
        <v>1138</v>
      </c>
    </row>
    <row r="144" spans="2:8" hidden="1" outlineLevel="1" x14ac:dyDescent="0.25">
      <c r="B144" s="53" t="s">
        <v>37</v>
      </c>
      <c r="C144" s="217" t="s">
        <v>1120</v>
      </c>
      <c r="D144" s="217" t="s">
        <v>591</v>
      </c>
      <c r="E144" s="217" t="s">
        <v>595</v>
      </c>
      <c r="F144" s="217">
        <v>8.943089430894309E-2</v>
      </c>
      <c r="G144" s="217" t="s">
        <v>1139</v>
      </c>
      <c r="H144" s="217" t="s">
        <v>1141</v>
      </c>
    </row>
    <row r="145" spans="2:13" hidden="1" outlineLevel="1" x14ac:dyDescent="0.25">
      <c r="B145" s="169" t="s">
        <v>1112</v>
      </c>
      <c r="C145" s="170"/>
      <c r="D145" s="170"/>
      <c r="E145" s="170"/>
      <c r="F145" s="170"/>
      <c r="G145" s="170"/>
      <c r="H145" s="171"/>
    </row>
    <row r="146" spans="2:13" hidden="1" outlineLevel="1" x14ac:dyDescent="0.25">
      <c r="B146" s="46" t="s">
        <v>1077</v>
      </c>
      <c r="C146" s="82" t="s">
        <v>546</v>
      </c>
      <c r="D146" s="82" t="s">
        <v>1128</v>
      </c>
      <c r="E146" s="82" t="s">
        <v>547</v>
      </c>
      <c r="F146" s="82" t="s">
        <v>547</v>
      </c>
      <c r="G146" s="82" t="s">
        <v>546</v>
      </c>
      <c r="H146" s="82" t="s">
        <v>1146</v>
      </c>
    </row>
    <row r="147" spans="2:13" hidden="1" outlineLevel="1" x14ac:dyDescent="0.25">
      <c r="B147" s="46" t="s">
        <v>1079</v>
      </c>
      <c r="C147" s="82" t="s">
        <v>1121</v>
      </c>
      <c r="D147" s="82" t="s">
        <v>1127</v>
      </c>
      <c r="E147" s="82" t="s">
        <v>547</v>
      </c>
      <c r="F147" s="82" t="s">
        <v>547</v>
      </c>
      <c r="G147" s="82" t="s">
        <v>635</v>
      </c>
      <c r="H147" s="82" t="s">
        <v>1145</v>
      </c>
    </row>
    <row r="148" spans="2:13" hidden="1" outlineLevel="1" x14ac:dyDescent="0.25">
      <c r="B148" s="46" t="s">
        <v>1080</v>
      </c>
      <c r="C148" s="82" t="s">
        <v>1122</v>
      </c>
      <c r="D148" s="82" t="s">
        <v>1126</v>
      </c>
      <c r="E148" s="82" t="s">
        <v>1133</v>
      </c>
      <c r="F148" s="82" t="s">
        <v>1137</v>
      </c>
      <c r="G148" s="82" t="s">
        <v>1133</v>
      </c>
      <c r="H148" s="82" t="s">
        <v>1144</v>
      </c>
    </row>
    <row r="149" spans="2:13" hidden="1" outlineLevel="1" x14ac:dyDescent="0.25">
      <c r="B149" s="46" t="s">
        <v>1081</v>
      </c>
      <c r="C149" s="82" t="s">
        <v>1123</v>
      </c>
      <c r="D149" s="82" t="s">
        <v>1125</v>
      </c>
      <c r="E149" s="82" t="s">
        <v>1134</v>
      </c>
      <c r="F149" s="82" t="s">
        <v>1136</v>
      </c>
      <c r="G149" s="82" t="s">
        <v>1142</v>
      </c>
      <c r="H149" s="82" t="s">
        <v>1143</v>
      </c>
    </row>
    <row r="150" spans="2:13" hidden="1" outlineLevel="1" x14ac:dyDescent="0.25">
      <c r="B150" s="46" t="s">
        <v>1082</v>
      </c>
      <c r="C150" s="82" t="s">
        <v>1122</v>
      </c>
      <c r="D150" s="82" t="s">
        <v>1124</v>
      </c>
      <c r="E150" s="82" t="s">
        <v>1135</v>
      </c>
      <c r="F150" s="82" t="s">
        <v>493</v>
      </c>
      <c r="G150" s="82" t="s">
        <v>551</v>
      </c>
      <c r="H150" s="82" t="s">
        <v>1142</v>
      </c>
    </row>
    <row r="151" spans="2:13" hidden="1" outlineLevel="1" x14ac:dyDescent="0.25">
      <c r="B151" s="46" t="s">
        <v>1083</v>
      </c>
      <c r="C151" s="82" t="s">
        <v>547</v>
      </c>
      <c r="D151" s="82" t="s">
        <v>457</v>
      </c>
      <c r="E151" s="82" t="s">
        <v>398</v>
      </c>
      <c r="F151" s="82" t="s">
        <v>1122</v>
      </c>
      <c r="G151" s="82" t="s">
        <v>547</v>
      </c>
      <c r="H151" s="82" t="s">
        <v>547</v>
      </c>
    </row>
    <row r="152" spans="2:13" hidden="1" outlineLevel="1" x14ac:dyDescent="0.25">
      <c r="B152" s="175" t="s">
        <v>1115</v>
      </c>
      <c r="C152" s="176"/>
      <c r="D152" s="176"/>
      <c r="E152" s="176"/>
      <c r="F152" s="176"/>
      <c r="G152" s="176"/>
      <c r="H152" s="177"/>
    </row>
    <row r="153" spans="2:13" hidden="1" outlineLevel="1" x14ac:dyDescent="0.25">
      <c r="B153" s="178"/>
      <c r="C153" s="179"/>
      <c r="D153" s="179"/>
      <c r="E153" s="179"/>
      <c r="F153" s="179"/>
      <c r="G153" s="179"/>
      <c r="H153" s="180"/>
    </row>
    <row r="154" spans="2:13" hidden="1" outlineLevel="1" x14ac:dyDescent="0.25"/>
    <row r="155" spans="2:13" s="33" customFormat="1" ht="15" collapsed="1" x14ac:dyDescent="0.25">
      <c r="M155" s="64"/>
    </row>
    <row r="156" spans="2:13" s="33" customFormat="1" ht="15" x14ac:dyDescent="0.25">
      <c r="B156" s="161" t="s">
        <v>670</v>
      </c>
      <c r="C156" s="162"/>
      <c r="D156" s="162"/>
      <c r="E156" s="162"/>
      <c r="F156" s="162"/>
      <c r="G156" s="162"/>
      <c r="H156" s="162"/>
      <c r="I156" s="162"/>
      <c r="J156" s="162"/>
      <c r="K156" s="162"/>
      <c r="M156" s="64"/>
    </row>
    <row r="157" spans="2:13" s="33" customFormat="1" ht="15" hidden="1" outlineLevel="1" x14ac:dyDescent="0.25">
      <c r="M157" s="64"/>
    </row>
    <row r="158" spans="2:13" hidden="1" outlineLevel="1" x14ac:dyDescent="0.25">
      <c r="B158" s="50" t="s">
        <v>56</v>
      </c>
    </row>
    <row r="159" spans="2:13" ht="25.5" hidden="1" outlineLevel="1" x14ac:dyDescent="0.25">
      <c r="B159" s="77" t="s">
        <v>1147</v>
      </c>
      <c r="C159" s="77">
        <v>2021</v>
      </c>
      <c r="D159" s="77">
        <v>2020</v>
      </c>
      <c r="E159" s="77">
        <v>2019</v>
      </c>
    </row>
    <row r="160" spans="2:13" hidden="1" outlineLevel="1" x14ac:dyDescent="0.25">
      <c r="B160" s="169" t="s">
        <v>1111</v>
      </c>
      <c r="C160" s="170"/>
      <c r="D160" s="170"/>
      <c r="E160" s="171"/>
    </row>
    <row r="161" spans="2:13" hidden="1" outlineLevel="1" x14ac:dyDescent="0.25">
      <c r="B161" s="46" t="s">
        <v>1062</v>
      </c>
      <c r="C161" s="71" t="s">
        <v>1151</v>
      </c>
      <c r="D161" s="71" t="s">
        <v>1152</v>
      </c>
      <c r="E161" s="71" t="s">
        <v>1157</v>
      </c>
    </row>
    <row r="162" spans="2:13" hidden="1" outlineLevel="1" x14ac:dyDescent="0.25">
      <c r="B162" s="46" t="s">
        <v>1063</v>
      </c>
      <c r="C162" s="71" t="s">
        <v>1150</v>
      </c>
      <c r="D162" s="71" t="s">
        <v>1153</v>
      </c>
      <c r="E162" s="71" t="s">
        <v>1156</v>
      </c>
    </row>
    <row r="163" spans="2:13" hidden="1" outlineLevel="1" x14ac:dyDescent="0.25">
      <c r="B163" s="53" t="s">
        <v>37</v>
      </c>
      <c r="C163" s="83" t="s">
        <v>1149</v>
      </c>
      <c r="D163" s="83" t="s">
        <v>1154</v>
      </c>
      <c r="E163" s="83" t="s">
        <v>1155</v>
      </c>
    </row>
    <row r="164" spans="2:13" hidden="1" outlineLevel="1" x14ac:dyDescent="0.25">
      <c r="B164" s="169" t="s">
        <v>1148</v>
      </c>
      <c r="C164" s="170"/>
      <c r="D164" s="170"/>
      <c r="E164" s="171"/>
    </row>
    <row r="165" spans="2:13" hidden="1" outlineLevel="1" x14ac:dyDescent="0.25">
      <c r="B165" s="46" t="s">
        <v>1072</v>
      </c>
      <c r="C165" s="71" t="s">
        <v>1158</v>
      </c>
      <c r="D165" s="71" t="s">
        <v>1165</v>
      </c>
      <c r="E165" s="71" t="s">
        <v>1166</v>
      </c>
    </row>
    <row r="166" spans="2:13" hidden="1" outlineLevel="1" x14ac:dyDescent="0.25">
      <c r="B166" s="46" t="s">
        <v>1073</v>
      </c>
      <c r="C166" s="71" t="s">
        <v>1159</v>
      </c>
      <c r="D166" s="71" t="s">
        <v>1164</v>
      </c>
      <c r="E166" s="71" t="s">
        <v>1167</v>
      </c>
    </row>
    <row r="167" spans="2:13" hidden="1" outlineLevel="1" x14ac:dyDescent="0.25">
      <c r="B167" s="46" t="s">
        <v>1074</v>
      </c>
      <c r="C167" s="71" t="s">
        <v>1160</v>
      </c>
      <c r="D167" s="71" t="s">
        <v>1163</v>
      </c>
      <c r="E167" s="71" t="s">
        <v>1168</v>
      </c>
    </row>
    <row r="168" spans="2:13" hidden="1" outlineLevel="1" x14ac:dyDescent="0.25">
      <c r="B168" s="46" t="s">
        <v>1075</v>
      </c>
      <c r="C168" s="71" t="s">
        <v>1161</v>
      </c>
      <c r="D168" s="71" t="s">
        <v>1162</v>
      </c>
      <c r="E168" s="71" t="s">
        <v>1169</v>
      </c>
    </row>
    <row r="169" spans="2:13" hidden="1" outlineLevel="1" x14ac:dyDescent="0.25"/>
    <row r="170" spans="2:13" ht="12.75" hidden="1" customHeight="1" outlineLevel="1" x14ac:dyDescent="0.25">
      <c r="B170" s="164" t="s">
        <v>1170</v>
      </c>
      <c r="C170" s="164"/>
      <c r="D170" s="164"/>
      <c r="E170" s="164"/>
    </row>
    <row r="171" spans="2:13" hidden="1" outlineLevel="1" x14ac:dyDescent="0.25">
      <c r="B171" s="164"/>
      <c r="C171" s="164"/>
      <c r="D171" s="164"/>
      <c r="E171" s="164"/>
    </row>
    <row r="172" spans="2:13" hidden="1" outlineLevel="1" x14ac:dyDescent="0.25">
      <c r="B172" s="164"/>
      <c r="C172" s="164"/>
      <c r="D172" s="164"/>
      <c r="E172" s="164"/>
    </row>
    <row r="173" spans="2:13" hidden="1" outlineLevel="1" x14ac:dyDescent="0.25">
      <c r="B173" s="164"/>
      <c r="C173" s="164"/>
      <c r="D173" s="164"/>
      <c r="E173" s="164"/>
    </row>
    <row r="174" spans="2:13" s="33" customFormat="1" ht="15" hidden="1" outlineLevel="1" x14ac:dyDescent="0.25">
      <c r="M174" s="64"/>
    </row>
    <row r="175" spans="2:13" s="33" customFormat="1" ht="15" collapsed="1" x14ac:dyDescent="0.25">
      <c r="M175" s="64"/>
    </row>
    <row r="190" spans="2:5" x14ac:dyDescent="0.25">
      <c r="B190" s="57"/>
      <c r="C190" s="57"/>
      <c r="D190" s="57"/>
      <c r="E190" s="57"/>
    </row>
    <row r="191" spans="2:5" x14ac:dyDescent="0.25">
      <c r="B191" s="57"/>
      <c r="C191" s="57"/>
      <c r="D191" s="57"/>
      <c r="E191" s="57"/>
    </row>
    <row r="192" spans="2:5" x14ac:dyDescent="0.25">
      <c r="B192" s="57"/>
      <c r="C192" s="57"/>
      <c r="D192" s="57"/>
      <c r="E192" s="57"/>
    </row>
    <row r="193" spans="2:6" x14ac:dyDescent="0.25">
      <c r="B193" s="57"/>
      <c r="C193" s="57"/>
      <c r="D193" s="57"/>
      <c r="E193" s="57"/>
      <c r="F193" s="66"/>
    </row>
    <row r="194" spans="2:6" x14ac:dyDescent="0.25">
      <c r="B194" s="79" t="s">
        <v>1171</v>
      </c>
      <c r="C194" s="79">
        <v>2019</v>
      </c>
      <c r="D194" s="79">
        <v>2020</v>
      </c>
      <c r="E194" s="79">
        <v>2021</v>
      </c>
      <c r="F194" s="66"/>
    </row>
    <row r="195" spans="2:6" x14ac:dyDescent="0.25">
      <c r="B195" s="57" t="s">
        <v>1062</v>
      </c>
      <c r="C195" s="57">
        <v>71</v>
      </c>
      <c r="D195" s="57">
        <v>72</v>
      </c>
      <c r="E195" s="57">
        <v>73</v>
      </c>
      <c r="F195" s="66"/>
    </row>
    <row r="196" spans="2:6" x14ac:dyDescent="0.25">
      <c r="B196" s="57" t="s">
        <v>1063</v>
      </c>
      <c r="C196" s="57">
        <v>51</v>
      </c>
      <c r="D196" s="57">
        <v>51</v>
      </c>
      <c r="E196" s="57">
        <v>55</v>
      </c>
      <c r="F196" s="66"/>
    </row>
    <row r="197" spans="2:6" x14ac:dyDescent="0.25">
      <c r="B197" s="57"/>
      <c r="C197" s="57"/>
      <c r="D197" s="57"/>
      <c r="E197" s="57"/>
      <c r="F197" s="66"/>
    </row>
    <row r="198" spans="2:6" x14ac:dyDescent="0.25">
      <c r="B198" s="57" t="s">
        <v>1077</v>
      </c>
      <c r="C198" s="57">
        <v>2</v>
      </c>
      <c r="D198" s="57"/>
      <c r="E198" s="57"/>
      <c r="F198" s="66"/>
    </row>
    <row r="199" spans="2:6" x14ac:dyDescent="0.25">
      <c r="B199" s="57" t="s">
        <v>1079</v>
      </c>
      <c r="C199" s="57">
        <v>11</v>
      </c>
      <c r="D199" s="57"/>
      <c r="E199" s="57"/>
      <c r="F199" s="66"/>
    </row>
    <row r="200" spans="2:6" x14ac:dyDescent="0.25">
      <c r="B200" s="57" t="s">
        <v>1080</v>
      </c>
      <c r="C200" s="57">
        <v>42</v>
      </c>
      <c r="D200" s="57"/>
      <c r="E200" s="57"/>
      <c r="F200" s="66"/>
    </row>
    <row r="201" spans="2:6" x14ac:dyDescent="0.25">
      <c r="B201" s="57" t="s">
        <v>1081</v>
      </c>
      <c r="C201" s="57">
        <v>41</v>
      </c>
      <c r="D201" s="57"/>
      <c r="E201" s="57"/>
      <c r="F201" s="66"/>
    </row>
    <row r="202" spans="2:6" x14ac:dyDescent="0.25">
      <c r="B202" s="57" t="s">
        <v>1082</v>
      </c>
      <c r="C202" s="57">
        <v>18</v>
      </c>
      <c r="D202" s="57"/>
      <c r="E202" s="57"/>
      <c r="F202" s="66"/>
    </row>
    <row r="203" spans="2:6" x14ac:dyDescent="0.25">
      <c r="B203" s="57" t="s">
        <v>1083</v>
      </c>
      <c r="C203" s="57">
        <v>14</v>
      </c>
      <c r="D203" s="57"/>
      <c r="E203" s="57"/>
      <c r="F203" s="66"/>
    </row>
    <row r="204" spans="2:6" x14ac:dyDescent="0.25">
      <c r="B204" s="57"/>
      <c r="C204" s="57"/>
      <c r="D204" s="57"/>
      <c r="E204" s="57"/>
      <c r="F204" s="66"/>
    </row>
    <row r="205" spans="2:6" x14ac:dyDescent="0.25">
      <c r="B205" s="57" t="s">
        <v>1085</v>
      </c>
      <c r="C205" s="84">
        <v>0.16</v>
      </c>
      <c r="D205" s="57"/>
      <c r="E205" s="57"/>
      <c r="F205" s="66"/>
    </row>
    <row r="206" spans="2:6" x14ac:dyDescent="0.25">
      <c r="B206" s="57" t="s">
        <v>1086</v>
      </c>
      <c r="C206" s="84">
        <v>0.39</v>
      </c>
      <c r="D206" s="57"/>
      <c r="E206" s="57"/>
      <c r="F206" s="66"/>
    </row>
    <row r="207" spans="2:6" x14ac:dyDescent="0.25">
      <c r="B207" s="57" t="s">
        <v>1079</v>
      </c>
      <c r="C207" s="84">
        <v>0.24</v>
      </c>
      <c r="D207" s="57"/>
      <c r="E207" s="57"/>
      <c r="F207" s="66"/>
    </row>
    <row r="208" spans="2:6" x14ac:dyDescent="0.25">
      <c r="B208" s="57" t="s">
        <v>1087</v>
      </c>
      <c r="C208" s="84">
        <v>0.21</v>
      </c>
      <c r="D208" s="57"/>
      <c r="E208" s="57"/>
      <c r="F208" s="66"/>
    </row>
    <row r="209" spans="2:6" x14ac:dyDescent="0.25">
      <c r="B209" s="57"/>
      <c r="C209" s="57"/>
      <c r="D209" s="57"/>
      <c r="E209" s="57"/>
      <c r="F209" s="66"/>
    </row>
    <row r="210" spans="2:6" x14ac:dyDescent="0.25">
      <c r="B210" s="57" t="s">
        <v>1092</v>
      </c>
      <c r="C210" s="84">
        <v>0.1</v>
      </c>
      <c r="D210" s="57"/>
      <c r="E210" s="57"/>
      <c r="F210" s="66"/>
    </row>
    <row r="211" spans="2:6" x14ac:dyDescent="0.25">
      <c r="B211" s="57" t="s">
        <v>1089</v>
      </c>
      <c r="C211" s="84">
        <v>0.4</v>
      </c>
      <c r="D211" s="57"/>
      <c r="E211" s="57"/>
      <c r="F211" s="66"/>
    </row>
    <row r="212" spans="2:6" x14ac:dyDescent="0.25">
      <c r="B212" s="57" t="s">
        <v>53</v>
      </c>
      <c r="C212" s="84">
        <v>0.34</v>
      </c>
      <c r="D212" s="57"/>
      <c r="E212" s="57"/>
      <c r="F212" s="66"/>
    </row>
    <row r="213" spans="2:6" x14ac:dyDescent="0.25">
      <c r="B213" s="57" t="s">
        <v>1090</v>
      </c>
      <c r="C213" s="84">
        <v>0.12</v>
      </c>
      <c r="D213" s="57"/>
      <c r="E213" s="57"/>
      <c r="F213" s="66"/>
    </row>
    <row r="214" spans="2:6" x14ac:dyDescent="0.25">
      <c r="B214" s="57" t="s">
        <v>1091</v>
      </c>
      <c r="C214" s="84">
        <v>0.04</v>
      </c>
      <c r="D214" s="57"/>
      <c r="E214" s="57"/>
      <c r="F214" s="66"/>
    </row>
    <row r="215" spans="2:6" x14ac:dyDescent="0.25">
      <c r="B215" s="57"/>
      <c r="C215" s="57"/>
      <c r="D215" s="57"/>
      <c r="E215" s="57"/>
      <c r="F215" s="66"/>
    </row>
    <row r="216" spans="2:6" ht="25.5" x14ac:dyDescent="0.25">
      <c r="B216" s="79" t="s">
        <v>1172</v>
      </c>
      <c r="C216" s="57"/>
      <c r="D216" s="57"/>
      <c r="E216" s="57"/>
      <c r="F216" s="66"/>
    </row>
    <row r="217" spans="2:6" x14ac:dyDescent="0.25">
      <c r="B217" s="57" t="s">
        <v>1173</v>
      </c>
      <c r="C217" s="85">
        <v>0.54700000000000004</v>
      </c>
      <c r="D217" s="57"/>
      <c r="E217" s="57"/>
      <c r="F217" s="66"/>
    </row>
    <row r="218" spans="2:6" x14ac:dyDescent="0.25">
      <c r="B218" s="57" t="s">
        <v>1174</v>
      </c>
      <c r="C218" s="85">
        <v>0.27300000000000002</v>
      </c>
      <c r="D218" s="57"/>
      <c r="E218" s="57"/>
      <c r="F218" s="66"/>
    </row>
    <row r="219" spans="2:6" x14ac:dyDescent="0.25">
      <c r="B219" s="57" t="s">
        <v>1175</v>
      </c>
      <c r="C219" s="85">
        <v>0.41</v>
      </c>
      <c r="D219" s="57"/>
      <c r="E219" s="57"/>
      <c r="F219" s="66"/>
    </row>
    <row r="220" spans="2:6" x14ac:dyDescent="0.25">
      <c r="B220" s="57" t="s">
        <v>1072</v>
      </c>
      <c r="C220" s="85">
        <v>0.33300000000000002</v>
      </c>
      <c r="D220" s="57"/>
      <c r="E220" s="57"/>
      <c r="F220" s="66"/>
    </row>
    <row r="221" spans="2:6" x14ac:dyDescent="0.25">
      <c r="B221" s="57"/>
      <c r="C221" s="57"/>
      <c r="D221" s="57"/>
      <c r="E221" s="57"/>
      <c r="F221" s="66"/>
    </row>
    <row r="222" spans="2:6" x14ac:dyDescent="0.25">
      <c r="B222" s="79"/>
      <c r="C222" s="79">
        <v>2019</v>
      </c>
      <c r="D222" s="79">
        <v>2020</v>
      </c>
      <c r="E222" s="79">
        <v>2021</v>
      </c>
      <c r="F222" s="66"/>
    </row>
    <row r="223" spans="2:6" x14ac:dyDescent="0.25">
      <c r="B223" s="57" t="s">
        <v>1114</v>
      </c>
      <c r="C223" s="85">
        <v>0.09</v>
      </c>
      <c r="D223" s="85">
        <v>8.8999999999999996E-2</v>
      </c>
      <c r="E223" s="85">
        <v>0.21099999999999999</v>
      </c>
      <c r="F223" s="66"/>
    </row>
    <row r="224" spans="2:6" x14ac:dyDescent="0.25">
      <c r="B224" s="57" t="s">
        <v>577</v>
      </c>
      <c r="C224" s="85">
        <v>8.5999999999999993E-2</v>
      </c>
      <c r="D224" s="85">
        <v>8.8999999999999996E-2</v>
      </c>
      <c r="E224" s="85">
        <v>0.23400000000000001</v>
      </c>
      <c r="F224" s="66"/>
    </row>
    <row r="225" spans="2:6" x14ac:dyDescent="0.25">
      <c r="B225" s="57"/>
      <c r="C225" s="57"/>
      <c r="D225" s="57"/>
      <c r="E225" s="57"/>
      <c r="F225" s="66"/>
    </row>
    <row r="226" spans="2:6" x14ac:dyDescent="0.25">
      <c r="B226" s="57"/>
      <c r="C226" s="79">
        <v>2019</v>
      </c>
      <c r="D226" s="79">
        <v>2020</v>
      </c>
      <c r="E226" s="79">
        <v>2021</v>
      </c>
      <c r="F226" s="57"/>
    </row>
    <row r="227" spans="2:6" x14ac:dyDescent="0.25">
      <c r="B227" s="57" t="s">
        <v>580</v>
      </c>
      <c r="C227" s="86">
        <v>64.92</v>
      </c>
      <c r="D227" s="86">
        <v>46.26</v>
      </c>
      <c r="E227" s="86">
        <v>25.2</v>
      </c>
      <c r="F227" s="57"/>
    </row>
    <row r="228" spans="2:6" x14ac:dyDescent="0.25">
      <c r="B228" s="57"/>
      <c r="C228" s="57"/>
      <c r="D228" s="57"/>
      <c r="E228" s="57"/>
      <c r="F228" s="57"/>
    </row>
    <row r="229" spans="2:6" x14ac:dyDescent="0.25">
      <c r="B229" s="57"/>
      <c r="C229" s="57"/>
      <c r="D229" s="57"/>
      <c r="E229" s="57"/>
      <c r="F229" s="57"/>
    </row>
    <row r="230" spans="2:6" x14ac:dyDescent="0.25">
      <c r="B230" s="57"/>
      <c r="C230" s="57"/>
      <c r="D230" s="57"/>
      <c r="E230" s="57"/>
      <c r="F230" s="57"/>
    </row>
    <row r="231" spans="2:6" x14ac:dyDescent="0.25">
      <c r="B231" s="57"/>
      <c r="C231" s="57"/>
      <c r="D231" s="57"/>
      <c r="E231" s="57"/>
      <c r="F231" s="57"/>
    </row>
    <row r="232" spans="2:6" x14ac:dyDescent="0.25">
      <c r="B232" s="57"/>
      <c r="C232" s="57"/>
      <c r="D232" s="57"/>
      <c r="E232" s="57"/>
      <c r="F232" s="57"/>
    </row>
    <row r="233" spans="2:6" x14ac:dyDescent="0.25">
      <c r="B233" s="57"/>
      <c r="C233" s="57"/>
      <c r="D233" s="57"/>
      <c r="E233" s="57"/>
    </row>
    <row r="234" spans="2:6" x14ac:dyDescent="0.25">
      <c r="B234" s="57"/>
      <c r="C234" s="57"/>
      <c r="D234" s="57"/>
      <c r="E234" s="57"/>
    </row>
    <row r="235" spans="2:6" x14ac:dyDescent="0.25">
      <c r="B235" s="57"/>
      <c r="C235" s="57"/>
      <c r="D235" s="57"/>
      <c r="E235" s="57"/>
    </row>
    <row r="236" spans="2:6" x14ac:dyDescent="0.25">
      <c r="B236" s="57"/>
      <c r="C236" s="57"/>
      <c r="D236" s="57"/>
      <c r="E236" s="57"/>
    </row>
    <row r="237" spans="2:6" x14ac:dyDescent="0.25">
      <c r="B237" s="57"/>
      <c r="C237" s="57"/>
      <c r="D237" s="57"/>
      <c r="E237" s="57"/>
    </row>
    <row r="238" spans="2:6" x14ac:dyDescent="0.25">
      <c r="B238" s="66"/>
      <c r="C238" s="66"/>
      <c r="D238" s="66"/>
      <c r="E238" s="66"/>
    </row>
    <row r="239" spans="2:6" x14ac:dyDescent="0.25">
      <c r="B239" s="66"/>
      <c r="C239" s="66"/>
      <c r="D239" s="66"/>
      <c r="E239" s="66"/>
    </row>
    <row r="240" spans="2:6" x14ac:dyDescent="0.25">
      <c r="B240" s="66"/>
      <c r="C240" s="66"/>
      <c r="D240" s="66"/>
      <c r="E240" s="66"/>
    </row>
    <row r="241" spans="2:5" x14ac:dyDescent="0.25">
      <c r="B241" s="66"/>
      <c r="C241" s="66"/>
      <c r="D241" s="66"/>
      <c r="E241" s="66"/>
    </row>
    <row r="242" spans="2:5" x14ac:dyDescent="0.25">
      <c r="B242" s="66"/>
      <c r="C242" s="66"/>
      <c r="D242" s="66"/>
      <c r="E242" s="66"/>
    </row>
    <row r="243" spans="2:5" x14ac:dyDescent="0.25">
      <c r="B243" s="66"/>
      <c r="C243" s="66"/>
      <c r="D243" s="66"/>
      <c r="E243" s="66"/>
    </row>
    <row r="244" spans="2:5" x14ac:dyDescent="0.25">
      <c r="B244" s="66"/>
      <c r="C244" s="66"/>
      <c r="D244" s="66"/>
      <c r="E244" s="66"/>
    </row>
    <row r="245" spans="2:5" x14ac:dyDescent="0.25">
      <c r="B245" s="66"/>
      <c r="C245" s="66"/>
      <c r="D245" s="66"/>
      <c r="E245" s="66"/>
    </row>
    <row r="246" spans="2:5" x14ac:dyDescent="0.25">
      <c r="B246" s="66"/>
      <c r="C246" s="66"/>
      <c r="D246" s="66"/>
      <c r="E246" s="66"/>
    </row>
    <row r="247" spans="2:5" x14ac:dyDescent="0.25">
      <c r="B247" s="66"/>
      <c r="C247" s="66"/>
      <c r="D247" s="66"/>
      <c r="E247" s="66"/>
    </row>
    <row r="248" spans="2:5" x14ac:dyDescent="0.25">
      <c r="B248" s="66"/>
      <c r="C248" s="66"/>
      <c r="D248" s="66"/>
      <c r="E248" s="66"/>
    </row>
    <row r="249" spans="2:5" x14ac:dyDescent="0.25">
      <c r="B249" s="66"/>
      <c r="C249" s="66"/>
      <c r="D249" s="66"/>
      <c r="E249" s="66"/>
    </row>
    <row r="250" spans="2:5" x14ac:dyDescent="0.25">
      <c r="B250" s="66"/>
      <c r="C250" s="66"/>
      <c r="D250" s="66"/>
      <c r="E250" s="66"/>
    </row>
    <row r="251" spans="2:5" x14ac:dyDescent="0.25">
      <c r="B251" s="66"/>
      <c r="C251" s="66"/>
      <c r="D251" s="66"/>
      <c r="E251" s="66"/>
    </row>
    <row r="252" spans="2:5" x14ac:dyDescent="0.25">
      <c r="B252" s="66"/>
      <c r="C252" s="66"/>
      <c r="D252" s="66"/>
      <c r="E252" s="66"/>
    </row>
    <row r="253" spans="2:5" x14ac:dyDescent="0.25">
      <c r="B253" s="66"/>
      <c r="C253" s="66"/>
      <c r="D253" s="66"/>
      <c r="E253" s="66"/>
    </row>
    <row r="254" spans="2:5" x14ac:dyDescent="0.25">
      <c r="B254" s="66"/>
      <c r="C254" s="66"/>
      <c r="D254" s="66"/>
      <c r="E254" s="66"/>
    </row>
    <row r="255" spans="2:5" x14ac:dyDescent="0.25">
      <c r="B255" s="66"/>
      <c r="C255" s="66"/>
      <c r="D255" s="66"/>
      <c r="E255" s="66"/>
    </row>
    <row r="256" spans="2:5" x14ac:dyDescent="0.25">
      <c r="B256" s="66"/>
      <c r="C256" s="66"/>
      <c r="D256" s="66"/>
      <c r="E256" s="66"/>
    </row>
    <row r="257" spans="2:5" x14ac:dyDescent="0.25">
      <c r="B257" s="66"/>
      <c r="C257" s="66"/>
      <c r="D257" s="66"/>
      <c r="E257" s="66"/>
    </row>
    <row r="258" spans="2:5" x14ac:dyDescent="0.25">
      <c r="B258" s="66"/>
      <c r="C258" s="66"/>
      <c r="D258" s="66"/>
      <c r="E258" s="66"/>
    </row>
    <row r="259" spans="2:5" x14ac:dyDescent="0.25">
      <c r="B259" s="66"/>
      <c r="C259" s="66"/>
      <c r="D259" s="66"/>
      <c r="E259" s="66"/>
    </row>
    <row r="260" spans="2:5" x14ac:dyDescent="0.25">
      <c r="B260" s="66"/>
      <c r="C260" s="66"/>
      <c r="D260" s="66"/>
      <c r="E260" s="66"/>
    </row>
    <row r="261" spans="2:5" x14ac:dyDescent="0.25">
      <c r="B261" s="66"/>
      <c r="C261" s="66"/>
      <c r="D261" s="66"/>
      <c r="E261" s="66"/>
    </row>
    <row r="262" spans="2:5" x14ac:dyDescent="0.25">
      <c r="B262" s="66"/>
      <c r="C262" s="66"/>
      <c r="D262" s="66"/>
      <c r="E262" s="66"/>
    </row>
    <row r="263" spans="2:5" x14ac:dyDescent="0.25">
      <c r="B263" s="66"/>
      <c r="C263" s="66"/>
      <c r="D263" s="66"/>
      <c r="E263" s="66"/>
    </row>
    <row r="264" spans="2:5" x14ac:dyDescent="0.25">
      <c r="B264" s="66"/>
      <c r="C264" s="66"/>
      <c r="D264" s="66"/>
      <c r="E264" s="66"/>
    </row>
    <row r="265" spans="2:5" x14ac:dyDescent="0.25">
      <c r="B265" s="66"/>
      <c r="C265" s="66"/>
      <c r="D265" s="66"/>
      <c r="E265" s="66"/>
    </row>
    <row r="266" spans="2:5" x14ac:dyDescent="0.25">
      <c r="B266" s="66"/>
      <c r="C266" s="66"/>
      <c r="D266" s="66"/>
      <c r="E266" s="66"/>
    </row>
    <row r="267" spans="2:5" x14ac:dyDescent="0.25">
      <c r="B267" s="66"/>
      <c r="C267" s="66"/>
      <c r="D267" s="66"/>
      <c r="E267" s="66"/>
    </row>
    <row r="268" spans="2:5" x14ac:dyDescent="0.25">
      <c r="B268" s="66"/>
      <c r="C268" s="66"/>
      <c r="D268" s="66"/>
      <c r="E268" s="66"/>
    </row>
    <row r="269" spans="2:5" x14ac:dyDescent="0.25">
      <c r="B269" s="66"/>
      <c r="C269" s="66"/>
      <c r="D269" s="66"/>
      <c r="E269" s="66"/>
    </row>
    <row r="270" spans="2:5" x14ac:dyDescent="0.25">
      <c r="B270" s="66"/>
      <c r="C270" s="66"/>
      <c r="D270" s="66"/>
      <c r="E270" s="66"/>
    </row>
    <row r="271" spans="2:5" x14ac:dyDescent="0.25">
      <c r="B271" s="66"/>
      <c r="C271" s="66"/>
      <c r="D271" s="66"/>
      <c r="E271" s="66"/>
    </row>
    <row r="272" spans="2:5" x14ac:dyDescent="0.25">
      <c r="B272" s="66"/>
      <c r="C272" s="66"/>
      <c r="D272" s="66"/>
      <c r="E272" s="66"/>
    </row>
    <row r="273" spans="2:5" x14ac:dyDescent="0.25">
      <c r="B273" s="66"/>
      <c r="C273" s="66"/>
      <c r="D273" s="66"/>
      <c r="E273" s="66"/>
    </row>
    <row r="274" spans="2:5" x14ac:dyDescent="0.25">
      <c r="B274" s="66"/>
      <c r="C274" s="66"/>
      <c r="D274" s="66"/>
      <c r="E274" s="66"/>
    </row>
    <row r="275" spans="2:5" x14ac:dyDescent="0.25">
      <c r="B275" s="66"/>
      <c r="C275" s="66"/>
      <c r="D275" s="66"/>
      <c r="E275" s="66"/>
    </row>
    <row r="276" spans="2:5" x14ac:dyDescent="0.25">
      <c r="B276" s="66"/>
      <c r="C276" s="66"/>
      <c r="D276" s="66"/>
      <c r="E276" s="66"/>
    </row>
    <row r="277" spans="2:5" x14ac:dyDescent="0.25">
      <c r="B277" s="66"/>
      <c r="C277" s="66"/>
      <c r="D277" s="66"/>
      <c r="E277" s="66"/>
    </row>
    <row r="278" spans="2:5" x14ac:dyDescent="0.25">
      <c r="B278" s="66"/>
      <c r="C278" s="66"/>
      <c r="D278" s="66"/>
      <c r="E278" s="66"/>
    </row>
    <row r="279" spans="2:5" x14ac:dyDescent="0.25">
      <c r="B279" s="66"/>
      <c r="C279" s="66"/>
      <c r="D279" s="66"/>
      <c r="E279" s="66"/>
    </row>
    <row r="280" spans="2:5" x14ac:dyDescent="0.25">
      <c r="B280" s="66"/>
      <c r="C280" s="66"/>
      <c r="D280" s="66"/>
      <c r="E280" s="66"/>
    </row>
    <row r="281" spans="2:5" x14ac:dyDescent="0.25">
      <c r="B281" s="66"/>
      <c r="C281" s="66"/>
      <c r="D281" s="66"/>
      <c r="E281" s="66"/>
    </row>
    <row r="282" spans="2:5" x14ac:dyDescent="0.25">
      <c r="B282" s="66"/>
      <c r="C282" s="66"/>
      <c r="D282" s="66"/>
      <c r="E282" s="66"/>
    </row>
    <row r="283" spans="2:5" x14ac:dyDescent="0.25">
      <c r="B283" s="66"/>
      <c r="C283" s="66"/>
      <c r="D283" s="66"/>
      <c r="E283" s="66"/>
    </row>
    <row r="284" spans="2:5" x14ac:dyDescent="0.25">
      <c r="B284" s="66"/>
      <c r="C284" s="66"/>
      <c r="D284" s="66"/>
      <c r="E284" s="66"/>
    </row>
    <row r="285" spans="2:5" x14ac:dyDescent="0.25">
      <c r="B285" s="66"/>
      <c r="C285" s="66"/>
      <c r="D285" s="66"/>
      <c r="E285" s="66"/>
    </row>
    <row r="286" spans="2:5" x14ac:dyDescent="0.25">
      <c r="B286" s="66"/>
      <c r="C286" s="66"/>
      <c r="D286" s="66"/>
      <c r="E286" s="66"/>
    </row>
    <row r="287" spans="2:5" x14ac:dyDescent="0.25">
      <c r="B287" s="66"/>
      <c r="C287" s="66"/>
      <c r="D287" s="66"/>
      <c r="E287" s="66"/>
    </row>
    <row r="288" spans="2:5" x14ac:dyDescent="0.25">
      <c r="B288" s="66"/>
      <c r="C288" s="66"/>
      <c r="D288" s="66"/>
      <c r="E288" s="66"/>
    </row>
    <row r="289" spans="2:5" x14ac:dyDescent="0.25">
      <c r="B289" s="66"/>
      <c r="C289" s="66"/>
      <c r="D289" s="66"/>
      <c r="E289" s="66"/>
    </row>
    <row r="290" spans="2:5" x14ac:dyDescent="0.25">
      <c r="B290" s="66"/>
      <c r="C290" s="66"/>
      <c r="D290" s="66"/>
      <c r="E290" s="66"/>
    </row>
    <row r="291" spans="2:5" x14ac:dyDescent="0.25">
      <c r="B291" s="66"/>
      <c r="C291" s="66"/>
      <c r="D291" s="66"/>
      <c r="E291" s="66"/>
    </row>
    <row r="292" spans="2:5" x14ac:dyDescent="0.25">
      <c r="B292" s="66"/>
      <c r="C292" s="66"/>
      <c r="D292" s="66"/>
      <c r="E292" s="66"/>
    </row>
    <row r="293" spans="2:5" x14ac:dyDescent="0.25">
      <c r="B293" s="66"/>
      <c r="C293" s="66"/>
      <c r="D293" s="66"/>
      <c r="E293" s="66"/>
    </row>
    <row r="294" spans="2:5" x14ac:dyDescent="0.25">
      <c r="B294" s="66"/>
      <c r="C294" s="66"/>
      <c r="D294" s="66"/>
      <c r="E294" s="66"/>
    </row>
    <row r="295" spans="2:5" x14ac:dyDescent="0.25">
      <c r="B295" s="66"/>
      <c r="C295" s="66"/>
      <c r="D295" s="66"/>
      <c r="E295" s="66"/>
    </row>
    <row r="296" spans="2:5" x14ac:dyDescent="0.25">
      <c r="B296" s="66"/>
      <c r="C296" s="66"/>
      <c r="D296" s="66"/>
      <c r="E296" s="66"/>
    </row>
    <row r="297" spans="2:5" x14ac:dyDescent="0.25">
      <c r="B297" s="66"/>
      <c r="C297" s="66"/>
      <c r="D297" s="66"/>
      <c r="E297" s="66"/>
    </row>
    <row r="298" spans="2:5" x14ac:dyDescent="0.25">
      <c r="B298" s="66"/>
      <c r="C298" s="66"/>
      <c r="D298" s="66"/>
      <c r="E298" s="66"/>
    </row>
    <row r="299" spans="2:5" x14ac:dyDescent="0.25">
      <c r="B299" s="66"/>
      <c r="C299" s="66"/>
      <c r="D299" s="66"/>
      <c r="E299" s="66"/>
    </row>
    <row r="300" spans="2:5" x14ac:dyDescent="0.25">
      <c r="B300" s="66"/>
      <c r="C300" s="66"/>
      <c r="D300" s="66"/>
      <c r="E300" s="66"/>
    </row>
    <row r="301" spans="2:5" x14ac:dyDescent="0.25">
      <c r="B301" s="66"/>
      <c r="C301" s="66"/>
      <c r="D301" s="66"/>
      <c r="E301" s="66"/>
    </row>
    <row r="302" spans="2:5" x14ac:dyDescent="0.25">
      <c r="B302" s="66"/>
      <c r="C302" s="66"/>
      <c r="D302" s="66"/>
      <c r="E302" s="66"/>
    </row>
    <row r="303" spans="2:5" x14ac:dyDescent="0.25">
      <c r="B303" s="66"/>
      <c r="C303" s="66"/>
      <c r="D303" s="66"/>
      <c r="E303" s="66"/>
    </row>
    <row r="304" spans="2:5" x14ac:dyDescent="0.25">
      <c r="B304" s="66"/>
      <c r="C304" s="66"/>
      <c r="D304" s="66"/>
      <c r="E304" s="66"/>
    </row>
    <row r="305" spans="2:5" x14ac:dyDescent="0.25">
      <c r="B305" s="66"/>
      <c r="C305" s="66"/>
      <c r="D305" s="66"/>
      <c r="E305" s="66"/>
    </row>
    <row r="306" spans="2:5" x14ac:dyDescent="0.25">
      <c r="B306" s="66"/>
      <c r="C306" s="66"/>
      <c r="D306" s="66"/>
      <c r="E306" s="66"/>
    </row>
    <row r="307" spans="2:5" x14ac:dyDescent="0.25">
      <c r="B307" s="66"/>
      <c r="C307" s="66"/>
      <c r="D307" s="66"/>
      <c r="E307" s="66"/>
    </row>
    <row r="308" spans="2:5" x14ac:dyDescent="0.25">
      <c r="B308" s="66"/>
      <c r="C308" s="66"/>
      <c r="D308" s="66"/>
      <c r="E308" s="66"/>
    </row>
    <row r="309" spans="2:5" x14ac:dyDescent="0.25">
      <c r="B309" s="66"/>
      <c r="C309" s="66"/>
      <c r="D309" s="66"/>
      <c r="E309" s="66"/>
    </row>
    <row r="310" spans="2:5" x14ac:dyDescent="0.25">
      <c r="B310" s="66"/>
      <c r="C310" s="66"/>
      <c r="D310" s="66"/>
      <c r="E310" s="66"/>
    </row>
    <row r="311" spans="2:5" x14ac:dyDescent="0.25">
      <c r="B311" s="66"/>
      <c r="C311" s="66"/>
      <c r="D311" s="66"/>
      <c r="E311" s="66"/>
    </row>
    <row r="312" spans="2:5" x14ac:dyDescent="0.25">
      <c r="B312" s="66"/>
      <c r="C312" s="66"/>
      <c r="D312" s="66"/>
      <c r="E312" s="66"/>
    </row>
    <row r="313" spans="2:5" x14ac:dyDescent="0.25">
      <c r="B313" s="66"/>
      <c r="C313" s="66"/>
      <c r="D313" s="66"/>
      <c r="E313" s="66"/>
    </row>
    <row r="314" spans="2:5" x14ac:dyDescent="0.25">
      <c r="B314" s="66"/>
      <c r="C314" s="66"/>
      <c r="D314" s="66"/>
      <c r="E314" s="66"/>
    </row>
    <row r="315" spans="2:5" x14ac:dyDescent="0.25">
      <c r="B315" s="66"/>
      <c r="C315" s="66"/>
      <c r="D315" s="66"/>
      <c r="E315" s="66"/>
    </row>
    <row r="316" spans="2:5" x14ac:dyDescent="0.25">
      <c r="B316" s="66"/>
      <c r="C316" s="66"/>
      <c r="D316" s="66"/>
      <c r="E316" s="66"/>
    </row>
    <row r="317" spans="2:5" x14ac:dyDescent="0.25">
      <c r="B317" s="66"/>
      <c r="C317" s="66"/>
      <c r="D317" s="66"/>
      <c r="E317" s="66"/>
    </row>
    <row r="318" spans="2:5" x14ac:dyDescent="0.25">
      <c r="B318" s="66"/>
      <c r="C318" s="66"/>
      <c r="D318" s="66"/>
      <c r="E318" s="66"/>
    </row>
    <row r="319" spans="2:5" x14ac:dyDescent="0.25">
      <c r="B319" s="66"/>
      <c r="C319" s="66"/>
      <c r="D319" s="66"/>
      <c r="E319" s="66"/>
    </row>
    <row r="320" spans="2:5" x14ac:dyDescent="0.25">
      <c r="B320" s="66"/>
      <c r="C320" s="66"/>
      <c r="D320" s="66"/>
      <c r="E320" s="66"/>
    </row>
    <row r="321" spans="2:5" x14ac:dyDescent="0.25">
      <c r="B321" s="66"/>
      <c r="C321" s="66"/>
      <c r="D321" s="66"/>
      <c r="E321" s="66"/>
    </row>
    <row r="322" spans="2:5" x14ac:dyDescent="0.25">
      <c r="B322" s="66"/>
      <c r="C322" s="66"/>
      <c r="D322" s="66"/>
      <c r="E322" s="66"/>
    </row>
    <row r="323" spans="2:5" x14ac:dyDescent="0.25">
      <c r="B323" s="66"/>
      <c r="C323" s="66"/>
      <c r="D323" s="66"/>
      <c r="E323" s="66"/>
    </row>
    <row r="324" spans="2:5" x14ac:dyDescent="0.25">
      <c r="B324" s="66"/>
      <c r="C324" s="66"/>
      <c r="D324" s="66"/>
      <c r="E324" s="66"/>
    </row>
    <row r="325" spans="2:5" x14ac:dyDescent="0.25">
      <c r="B325" s="66"/>
      <c r="C325" s="66"/>
      <c r="D325" s="66"/>
      <c r="E325" s="66"/>
    </row>
    <row r="326" spans="2:5" x14ac:dyDescent="0.25">
      <c r="B326" s="66"/>
      <c r="C326" s="66"/>
      <c r="D326" s="66"/>
      <c r="E326" s="66"/>
    </row>
    <row r="327" spans="2:5" x14ac:dyDescent="0.25">
      <c r="B327" s="66"/>
      <c r="C327" s="66"/>
      <c r="D327" s="66"/>
      <c r="E327" s="66"/>
    </row>
  </sheetData>
  <sheetProtection algorithmName="SHA-512" hashValue="AYHVizzu3C1SxikZ1boAgEIdEfDRIeorOozmLIsMbt+35SezwR6NjPDEhRfJgHB0pCOAyXcuZz+RcsNkXppetw==" saltValue="IUtTU7Spzm9ulBAJDrAw+Q==" spinCount="100000" sheet="1" formatCells="0" formatColumns="0" formatRows="0" insertColumns="0" insertRows="0" insertHyperlinks="0" deleteColumns="0" sort="0" autoFilter="0" pivotTables="0"/>
  <mergeCells count="50">
    <mergeCell ref="B10:K10"/>
    <mergeCell ref="B26:K26"/>
    <mergeCell ref="C29:E29"/>
    <mergeCell ref="F29:H29"/>
    <mergeCell ref="I29:K29"/>
    <mergeCell ref="B29:B30"/>
    <mergeCell ref="B13:K22"/>
    <mergeCell ref="B23:D23"/>
    <mergeCell ref="B31:K31"/>
    <mergeCell ref="B35:K38"/>
    <mergeCell ref="B42:B43"/>
    <mergeCell ref="C42:E42"/>
    <mergeCell ref="F42:H42"/>
    <mergeCell ref="I42:K42"/>
    <mergeCell ref="B61:K61"/>
    <mergeCell ref="B44:K44"/>
    <mergeCell ref="B50:K50"/>
    <mergeCell ref="B53:B54"/>
    <mergeCell ref="C53:E53"/>
    <mergeCell ref="F53:H53"/>
    <mergeCell ref="I53:K53"/>
    <mergeCell ref="B170:E173"/>
    <mergeCell ref="B123:B124"/>
    <mergeCell ref="B120:K120"/>
    <mergeCell ref="C123:D123"/>
    <mergeCell ref="E123:F123"/>
    <mergeCell ref="G123:H123"/>
    <mergeCell ref="B125:H125"/>
    <mergeCell ref="B145:H145"/>
    <mergeCell ref="B139:B140"/>
    <mergeCell ref="C139:D139"/>
    <mergeCell ref="E139:F139"/>
    <mergeCell ref="G139:H139"/>
    <mergeCell ref="B141:H141"/>
    <mergeCell ref="B6:K6"/>
    <mergeCell ref="B152:H153"/>
    <mergeCell ref="B156:K156"/>
    <mergeCell ref="B160:E160"/>
    <mergeCell ref="B164:E164"/>
    <mergeCell ref="B107:G107"/>
    <mergeCell ref="B106:D106"/>
    <mergeCell ref="B115:G117"/>
    <mergeCell ref="B111:G111"/>
    <mergeCell ref="B108:D108"/>
    <mergeCell ref="B109:D109"/>
    <mergeCell ref="B110:D110"/>
    <mergeCell ref="B112:D112"/>
    <mergeCell ref="B113:D113"/>
    <mergeCell ref="B114:D114"/>
    <mergeCell ref="B55:K55"/>
  </mergeCells>
  <hyperlinks>
    <hyperlink ref="B23:D23" r:id="rId1" display="Para mais informações, acesse o Relatório Anual de Sustentabilidade 2021." xr:uid="{9E83784B-5B8B-4518-AD2F-191D96168B6A}"/>
  </hyperlinks>
  <pageMargins left="0.511811024" right="0.511811024" top="0.78740157499999996" bottom="0.78740157499999996" header="0.31496062000000002" footer="0.31496062000000002"/>
  <pageSetup paperSize="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Summary</vt:lpstr>
      <vt:lpstr>GRI</vt:lpstr>
      <vt:lpstr>SASB</vt:lpstr>
      <vt:lpstr>TCFD</vt:lpstr>
      <vt:lpstr>PerformanceData</vt:lpstr>
      <vt:lpstr>Materiality</vt:lpstr>
      <vt:lpstr>Climate</vt:lpstr>
      <vt:lpstr>Environment</vt:lpstr>
      <vt:lpstr>Human Capital</vt:lpstr>
      <vt:lpstr>Safety</vt:lpstr>
      <vt:lpstr>Communities</vt:lpstr>
      <vt:lpstr>Governance</vt:lpstr>
      <vt:lpstr>Compliance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Jungmann</dc:creator>
  <cp:keywords/>
  <dc:description/>
  <cp:lastModifiedBy>Rudiney Freitas</cp:lastModifiedBy>
  <cp:revision/>
  <dcterms:created xsi:type="dcterms:W3CDTF">2018-09-26T19:20:31Z</dcterms:created>
  <dcterms:modified xsi:type="dcterms:W3CDTF">2022-05-01T20:10:19Z</dcterms:modified>
  <cp:category/>
  <cp:contentStatus/>
</cp:coreProperties>
</file>